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12"/>
  <workbookPr filterPrivacy="1" codeName="ThisWorkbook" autoCompressPictures="0"/>
  <xr:revisionPtr revIDLastSave="0" documentId="8_{4EE301CA-1542-4A13-BC83-7938ED70C3D9}" xr6:coauthVersionLast="47" xr6:coauthVersionMax="47" xr10:uidLastSave="{00000000-0000-0000-0000-000000000000}"/>
  <bookViews>
    <workbookView xWindow="-83" yWindow="-83" windowWidth="21766" windowHeight="12946" tabRatio="788" firstSheet="1" activeTab="1" xr2:uid="{00000000-000D-0000-FFFF-FFFF00000000}"/>
  </bookViews>
  <sheets>
    <sheet name="Food Benefit Calendar" sheetId="16" r:id="rId1"/>
    <sheet name="FQHC Benefit Summaries" sheetId="20" r:id="rId2"/>
  </sheets>
  <definedNames>
    <definedName name="Calendar10Month" localSheetId="0">'Food Benefit Calendar'!#REF!</definedName>
    <definedName name="Calendar10Month">#REF!</definedName>
    <definedName name="Calendar10MonthOption" localSheetId="0">MATCH('Food Benefit Calendar'!Calendar10Month,Months,0)</definedName>
    <definedName name="Calendar10MonthOption">MATCH(Calendar10Month,Months,0)</definedName>
    <definedName name="Calendar10Year" localSheetId="0">'Food Benefit Calendar'!#REF!</definedName>
    <definedName name="Calendar10Year">#REF!</definedName>
    <definedName name="Calendar11Month" localSheetId="0">'Food Benefit Calendar'!#REF!</definedName>
    <definedName name="Calendar11Month">#REF!</definedName>
    <definedName name="Calendar11MonthOption" localSheetId="0">MATCH('Food Benefit Calendar'!Calendar11Month,Months,0)</definedName>
    <definedName name="Calendar11MonthOption">MATCH(Calendar11Month,Months,0)</definedName>
    <definedName name="Calendar11Year" localSheetId="0">'Food Benefit Calendar'!#REF!</definedName>
    <definedName name="Calendar11Year">#REF!</definedName>
    <definedName name="Calendar12Month" localSheetId="0">'Food Benefit Calendar'!#REF!</definedName>
    <definedName name="Calendar12Month">#REF!</definedName>
    <definedName name="Calendar12MonthOption" localSheetId="0">MATCH('Food Benefit Calendar'!Calendar12Month,Months,0)</definedName>
    <definedName name="Calendar12MonthOption">MATCH(Calendar12Month,Months,0)</definedName>
    <definedName name="Calendar12Year" localSheetId="0">'Food Benefit Calendar'!#REF!</definedName>
    <definedName name="Calendar12Year">#REF!</definedName>
    <definedName name="Calendar1Month" localSheetId="0">'Food Benefit Calendar'!$B$1</definedName>
    <definedName name="Calendar1Month">#REF!</definedName>
    <definedName name="Calendar1MonthOption" localSheetId="0">MATCH('Food Benefit Calendar'!Calendar1Month,Months,0)</definedName>
    <definedName name="Calendar1MonthOption">MATCH(Calendar1Month,Months,0)</definedName>
    <definedName name="Calendar1Year" localSheetId="0">'Food Benefit Calendar'!$H$1</definedName>
    <definedName name="Calendar1Year">#REF!</definedName>
    <definedName name="Calendar2Month" localSheetId="0">'Food Benefit Calendar'!$B$16</definedName>
    <definedName name="Calendar2Month">#REF!</definedName>
    <definedName name="Calendar2MonthOption" localSheetId="0">MATCH('Food Benefit Calendar'!Calendar2Month,Months,0)</definedName>
    <definedName name="Calendar2MonthOption">MATCH(Calendar2Month,Months,0)</definedName>
    <definedName name="Calendar2Year" localSheetId="0">'Food Benefit Calendar'!$H$16</definedName>
    <definedName name="Calendar2Year">#REF!</definedName>
    <definedName name="Calendar3Month" localSheetId="0">'Food Benefit Calendar'!$B$31</definedName>
    <definedName name="Calendar3Month">#REF!</definedName>
    <definedName name="Calendar3MonthOption" localSheetId="0">MATCH('Food Benefit Calendar'!Calendar3Month,Months,0)</definedName>
    <definedName name="Calendar3MonthOption">MATCH(Calendar3Month,Months,0)</definedName>
    <definedName name="Calendar3Year" localSheetId="0">'Food Benefit Calendar'!$H$31</definedName>
    <definedName name="Calendar3Year">#REF!</definedName>
    <definedName name="Calendar4Month" localSheetId="0">'Food Benefit Calendar'!#REF!</definedName>
    <definedName name="Calendar4Month">#REF!</definedName>
    <definedName name="Calendar4MonthOption" localSheetId="0">MATCH('Food Benefit Calendar'!Calendar4Month,Months,0)</definedName>
    <definedName name="Calendar4MonthOption">MATCH(Calendar4Month,Months,0)</definedName>
    <definedName name="Calendar4Year" localSheetId="0">'Food Benefit Calendar'!#REF!</definedName>
    <definedName name="Calendar4Year">#REF!</definedName>
    <definedName name="Calendar5Month" localSheetId="0">'Food Benefit Calendar'!#REF!</definedName>
    <definedName name="Calendar5Month">#REF!</definedName>
    <definedName name="Calendar5MonthOption" localSheetId="0">MATCH('Food Benefit Calendar'!Calendar5Month,Months,0)</definedName>
    <definedName name="Calendar5MonthOption">MATCH(Calendar5Month,Months,0)</definedName>
    <definedName name="Calendar5Year" localSheetId="0">'Food Benefit Calendar'!#REF!</definedName>
    <definedName name="Calendar5Year">#REF!</definedName>
    <definedName name="Calendar6Month" localSheetId="0">'Food Benefit Calendar'!#REF!</definedName>
    <definedName name="Calendar6Month">#REF!</definedName>
    <definedName name="Calendar6MonthOption" localSheetId="0">MATCH('Food Benefit Calendar'!Calendar6Month,Months,0)</definedName>
    <definedName name="Calendar6MonthOption">MATCH(Calendar6Month,Months,0)</definedName>
    <definedName name="Calendar6Year" localSheetId="0">'Food Benefit Calendar'!#REF!</definedName>
    <definedName name="Calendar6Year">#REF!</definedName>
    <definedName name="Calendar7Month" localSheetId="0">'Food Benefit Calendar'!#REF!</definedName>
    <definedName name="Calendar7Month">#REF!</definedName>
    <definedName name="Calendar7MonthOption" localSheetId="0">MATCH('Food Benefit Calendar'!Calendar7Month,Months,0)</definedName>
    <definedName name="Calendar7MonthOption">MATCH(Calendar7Month,Months,0)</definedName>
    <definedName name="Calendar7Year" localSheetId="0">'Food Benefit Calendar'!#REF!</definedName>
    <definedName name="Calendar7Year">#REF!</definedName>
    <definedName name="Calendar8Month" localSheetId="0">'Food Benefit Calendar'!#REF!</definedName>
    <definedName name="Calendar8Month">#REF!</definedName>
    <definedName name="Calendar8MonthOption" localSheetId="0">MATCH('Food Benefit Calendar'!Calendar8Month,Months,0)</definedName>
    <definedName name="Calendar8MonthOption">MATCH(Calendar8Month,Months,0)</definedName>
    <definedName name="Calendar8Year" localSheetId="0">'Food Benefit Calendar'!#REF!</definedName>
    <definedName name="Calendar8Year">#REF!</definedName>
    <definedName name="Calendar9Month" localSheetId="0">'Food Benefit Calendar'!#REF!</definedName>
    <definedName name="Calendar9Month">#REF!</definedName>
    <definedName name="Calendar9MonthOption" localSheetId="0">MATCH('Food Benefit Calendar'!Calendar9Month,Months,0)</definedName>
    <definedName name="Calendar9MonthOption">MATCH(Calendar9Month,Months,0)</definedName>
    <definedName name="Calendar9Year" localSheetId="0">'Food Benefit Calendar'!#REF!</definedName>
    <definedName name="Calendar9Year">#REF!</definedName>
    <definedName name="ColumnTitleRegion1..H12.1" localSheetId="0">'Food Benefit Calendar'!$B$2</definedName>
    <definedName name="ColumnTitleRegion1..H12.1">#REF!</definedName>
    <definedName name="ColumnTitleRegion10..H54.1" localSheetId="0">'Food Benefit Calendar'!#REF!</definedName>
    <definedName name="ColumnTitleRegion10..H54.1">#REF!</definedName>
    <definedName name="ColumnTitleRegion11..C56.1" localSheetId="0">'Food Benefit Calendar'!#REF!</definedName>
    <definedName name="ColumnTitleRegion11..C56.1">#REF!</definedName>
    <definedName name="ColumnTitleRegion12..D56.1" localSheetId="0">'Food Benefit Calendar'!#REF!</definedName>
    <definedName name="ColumnTitleRegion12..D56.1">#REF!</definedName>
    <definedName name="ColumnTitleRegion13..H68.1" localSheetId="0">'Food Benefit Calendar'!#REF!</definedName>
    <definedName name="ColumnTitleRegion13..H68.1">#REF!</definedName>
    <definedName name="ColumnTitleRegion14..C70.1" localSheetId="0">'Food Benefit Calendar'!#REF!</definedName>
    <definedName name="ColumnTitleRegion14..C70.1">#REF!</definedName>
    <definedName name="ColumnTitleRegion15..D70.1" localSheetId="0">'Food Benefit Calendar'!#REF!</definedName>
    <definedName name="ColumnTitleRegion15..D70.1">#REF!</definedName>
    <definedName name="ColumnTitleRegion16..H82.1" localSheetId="0">'Food Benefit Calendar'!#REF!</definedName>
    <definedName name="ColumnTitleRegion16..H82.1">#REF!</definedName>
    <definedName name="ColumnTitleRegion17..C84.1" localSheetId="0">'Food Benefit Calendar'!#REF!</definedName>
    <definedName name="ColumnTitleRegion17..C84.1">#REF!</definedName>
    <definedName name="ColumnTitleRegion18..D84.1" localSheetId="0">'Food Benefit Calendar'!#REF!</definedName>
    <definedName name="ColumnTitleRegion18..D84.1">#REF!</definedName>
    <definedName name="ColumnTitleRegion19..H96.1" localSheetId="0">'Food Benefit Calendar'!#REF!</definedName>
    <definedName name="ColumnTitleRegion19..H96.1">#REF!</definedName>
    <definedName name="ColumnTitleRegion2..C14.1" localSheetId="0">'Food Benefit Calendar'!$B$2</definedName>
    <definedName name="ColumnTitleRegion2..C14.1">#REF!</definedName>
    <definedName name="ColumnTitleRegion20..C98.1" localSheetId="0">'Food Benefit Calendar'!#REF!</definedName>
    <definedName name="ColumnTitleRegion20..C98.1">#REF!</definedName>
    <definedName name="ColumnTitleRegion21..D98.1" localSheetId="0">'Food Benefit Calendar'!#REF!</definedName>
    <definedName name="ColumnTitleRegion21..D98.1">#REF!</definedName>
    <definedName name="ColumnTitleRegion22..H110.1" localSheetId="0">'Food Benefit Calendar'!#REF!</definedName>
    <definedName name="ColumnTitleRegion22..H110.1">#REF!</definedName>
    <definedName name="ColumnTitleRegion23..C112.1" localSheetId="0">'Food Benefit Calendar'!#REF!</definedName>
    <definedName name="ColumnTitleRegion23..C112.1">#REF!</definedName>
    <definedName name="ColumnTitleRegion24..D112.1" localSheetId="0">'Food Benefit Calendar'!#REF!</definedName>
    <definedName name="ColumnTitleRegion24..D112.1">#REF!</definedName>
    <definedName name="ColumnTitleRegion25..H124.1" localSheetId="0">'Food Benefit Calendar'!#REF!</definedName>
    <definedName name="ColumnTitleRegion25..H124.1">#REF!</definedName>
    <definedName name="ColumnTitleRegion26..C126.1" localSheetId="0">'Food Benefit Calendar'!#REF!</definedName>
    <definedName name="ColumnTitleRegion26..C126.1">#REF!</definedName>
    <definedName name="ColumnTitleRegion27..D126.1" localSheetId="0">'Food Benefit Calendar'!#REF!</definedName>
    <definedName name="ColumnTitleRegion27..D126.1">#REF!</definedName>
    <definedName name="ColumnTitleRegion28..H138.1" localSheetId="0">'Food Benefit Calendar'!#REF!</definedName>
    <definedName name="ColumnTitleRegion28..H138.1">#REF!</definedName>
    <definedName name="ColumnTitleRegion29..C140.1" localSheetId="0">'Food Benefit Calendar'!#REF!</definedName>
    <definedName name="ColumnTitleRegion29..C140.1">#REF!</definedName>
    <definedName name="ColumnTitleRegion3..D14.1" localSheetId="0">'Food Benefit Calendar'!$D$13</definedName>
    <definedName name="ColumnTitleRegion3..D14.1">#REF!</definedName>
    <definedName name="ColumnTitleRegion30..D140.1" localSheetId="0">'Food Benefit Calendar'!#REF!</definedName>
    <definedName name="ColumnTitleRegion30..D140.1">#REF!</definedName>
    <definedName name="ColumnTitleRegion31..H152.1" localSheetId="0">'Food Benefit Calendar'!#REF!</definedName>
    <definedName name="ColumnTitleRegion31..H152.1">#REF!</definedName>
    <definedName name="ColumnTitleRegion32..C154.1" localSheetId="0">'Food Benefit Calendar'!#REF!</definedName>
    <definedName name="ColumnTitleRegion32..C154.1">#REF!</definedName>
    <definedName name="ColumnTitleRegion33..D154.1" localSheetId="0">'Food Benefit Calendar'!#REF!</definedName>
    <definedName name="ColumnTitleRegion33..D154.1">#REF!</definedName>
    <definedName name="ColumnTitleRegion34..H166.1" localSheetId="0">'Food Benefit Calendar'!#REF!</definedName>
    <definedName name="ColumnTitleRegion34..H166.1">#REF!</definedName>
    <definedName name="ColumnTitleRegion35..C168.1" localSheetId="0">'Food Benefit Calendar'!#REF!</definedName>
    <definedName name="ColumnTitleRegion35..C168.1">#REF!</definedName>
    <definedName name="ColumnTitleRegion36..D168.1" localSheetId="0">'Food Benefit Calendar'!#REF!</definedName>
    <definedName name="ColumnTitleRegion36..D168.1">#REF!</definedName>
    <definedName name="ColumnTitleRegion4..H26.1" localSheetId="0">'Food Benefit Calendar'!$B$17</definedName>
    <definedName name="ColumnTitleRegion4..H26.1">#REF!</definedName>
    <definedName name="ColumnTitleRegion5..C28.1" localSheetId="0">'Food Benefit Calendar'!$B$17</definedName>
    <definedName name="ColumnTitleRegion5..C28.1">#REF!</definedName>
    <definedName name="ColumnTitleRegion6..D28.1" localSheetId="0">'Food Benefit Calendar'!$D$28</definedName>
    <definedName name="ColumnTitleRegion6..D28.1">#REF!</definedName>
    <definedName name="ColumnTitleRegion7..H40.1" localSheetId="0">'Food Benefit Calendar'!$B$32</definedName>
    <definedName name="ColumnTitleRegion7..H40.1">#REF!</definedName>
    <definedName name="ColumnTitleRegion8..C42.1" localSheetId="0">'Food Benefit Calendar'!$B$32</definedName>
    <definedName name="ColumnTitleRegion8..C42.1">#REF!</definedName>
    <definedName name="ColumnTitleRegion9..D42.1" localSheetId="0">'Food Benefit Calendar'!$D$43</definedName>
    <definedName name="ColumnTitleRegion9..D42.1">#REF!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'Food Benefit Calendar'!$B$1:$I$45</definedName>
    <definedName name="WeekdayOption" localSheetId="0">MATCH('Food Benefit Calendar'!WeekStart,Weekdays,0)+10</definedName>
    <definedName name="WeekdayOption">MATCH(WeekStart,Weekdays,0)+10</definedName>
    <definedName name="Weekdays">{"Monday","Tuesday","Wednesday","Thursday","Friday","Saturday","Sunday"}</definedName>
    <definedName name="WeekStart" localSheetId="0">'Food Benefit Calendar'!$B$2</definedName>
    <definedName name="WeekStart">#REF!</definedName>
    <definedName name="WeekStartValue" localSheetId="0">IF('Food Benefit Calendar'!WeekStart="Monday",2,1)</definedName>
    <definedName name="WeekStartValue">IF(WeekStart="Monday",2,1)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16" l="1" a="1"/>
  <c r="B7" i="16"/>
  <c r="C7" i="16"/>
  <c r="D7" i="16"/>
  <c r="E7" i="16"/>
  <c r="F7" i="16"/>
  <c r="G7" i="16"/>
  <c r="H7" i="16"/>
  <c r="B5" i="16" a="1"/>
  <c r="B5" i="16"/>
  <c r="C5" i="16"/>
  <c r="D5" i="16"/>
  <c r="E5" i="16"/>
  <c r="F5" i="16"/>
  <c r="G5" i="16"/>
  <c r="H5" i="16"/>
  <c r="B3" i="16" a="1"/>
  <c r="B3" i="16" s="1"/>
  <c r="G3" i="16"/>
  <c r="G2" i="16" s="1"/>
  <c r="H3" i="16"/>
  <c r="H2" i="16" s="1"/>
  <c r="H16" i="16"/>
  <c r="B16" i="16"/>
  <c r="B20" i="16" s="1" a="1"/>
  <c r="G20" i="16" s="1"/>
  <c r="B13" i="16" a="1"/>
  <c r="B11" i="16" a="1"/>
  <c r="F11" i="16" s="1"/>
  <c r="B9" i="16" a="1"/>
  <c r="E9" i="16" s="1"/>
  <c r="F3" i="16" l="1"/>
  <c r="F2" i="16" s="1"/>
  <c r="E3" i="16"/>
  <c r="E2" i="16" s="1"/>
  <c r="D3" i="16"/>
  <c r="D2" i="16" s="1"/>
  <c r="C3" i="16"/>
  <c r="C2" i="16" s="1"/>
  <c r="B28" i="16" a="1"/>
  <c r="C28" i="16" s="1"/>
  <c r="B22" i="16" a="1"/>
  <c r="H22" i="16" s="1"/>
  <c r="F9" i="16"/>
  <c r="G9" i="16"/>
  <c r="H9" i="16"/>
  <c r="G11" i="16"/>
  <c r="C11" i="16"/>
  <c r="D11" i="16"/>
  <c r="H11" i="16"/>
  <c r="C13" i="16"/>
  <c r="B13" i="16"/>
  <c r="E20" i="16"/>
  <c r="D20" i="16"/>
  <c r="C20" i="16"/>
  <c r="B20" i="16"/>
  <c r="F20" i="16"/>
  <c r="H20" i="16"/>
  <c r="B11" i="16"/>
  <c r="E11" i="16"/>
  <c r="B26" i="16" a="1"/>
  <c r="B18" i="16" a="1"/>
  <c r="B24" i="16" a="1"/>
  <c r="H31" i="16"/>
  <c r="B31" i="16"/>
  <c r="B9" i="16"/>
  <c r="D9" i="16"/>
  <c r="C9" i="16"/>
  <c r="B28" i="16" l="1"/>
  <c r="B22" i="16"/>
  <c r="D22" i="16"/>
  <c r="C22" i="16"/>
  <c r="F22" i="16"/>
  <c r="E22" i="16"/>
  <c r="G22" i="16"/>
  <c r="D18" i="16"/>
  <c r="D17" i="16" s="1"/>
  <c r="H18" i="16"/>
  <c r="H17" i="16" s="1"/>
  <c r="E18" i="16"/>
  <c r="E17" i="16" s="1"/>
  <c r="G18" i="16"/>
  <c r="G17" i="16" s="1"/>
  <c r="F18" i="16"/>
  <c r="F17" i="16" s="1"/>
  <c r="C18" i="16"/>
  <c r="C17" i="16" s="1"/>
  <c r="B18" i="16"/>
  <c r="B17" i="16" s="1"/>
  <c r="B24" i="16"/>
  <c r="F24" i="16"/>
  <c r="D24" i="16"/>
  <c r="H24" i="16"/>
  <c r="G24" i="16"/>
  <c r="C24" i="16"/>
  <c r="E24" i="16"/>
  <c r="B39" i="16" a="1"/>
  <c r="B37" i="16" a="1"/>
  <c r="B43" i="16" a="1"/>
  <c r="B41" i="16" a="1"/>
  <c r="B33" i="16" a="1"/>
  <c r="B35" i="16" a="1"/>
  <c r="C26" i="16"/>
  <c r="B26" i="16"/>
  <c r="E26" i="16"/>
  <c r="D26" i="16"/>
  <c r="H26" i="16"/>
  <c r="G26" i="16"/>
  <c r="F26" i="16"/>
  <c r="D35" i="16" l="1"/>
  <c r="B35" i="16"/>
  <c r="H35" i="16"/>
  <c r="G35" i="16"/>
  <c r="C35" i="16"/>
  <c r="F35" i="16"/>
  <c r="E35" i="16"/>
  <c r="H41" i="16"/>
  <c r="B41" i="16"/>
  <c r="G41" i="16"/>
  <c r="E41" i="16"/>
  <c r="D41" i="16"/>
  <c r="F41" i="16"/>
  <c r="C41" i="16"/>
  <c r="H37" i="16"/>
  <c r="F37" i="16"/>
  <c r="G37" i="16"/>
  <c r="E37" i="16"/>
  <c r="D37" i="16"/>
  <c r="C37" i="16"/>
  <c r="B37" i="16"/>
  <c r="E33" i="16"/>
  <c r="E32" i="16" s="1"/>
  <c r="D33" i="16"/>
  <c r="D32" i="16" s="1"/>
  <c r="C33" i="16"/>
  <c r="C32" i="16" s="1"/>
  <c r="H33" i="16"/>
  <c r="H32" i="16" s="1"/>
  <c r="F33" i="16"/>
  <c r="F32" i="16" s="1"/>
  <c r="G33" i="16"/>
  <c r="G32" i="16" s="1"/>
  <c r="B33" i="16"/>
  <c r="B32" i="16" s="1"/>
  <c r="C43" i="16"/>
  <c r="B43" i="16"/>
  <c r="C39" i="16"/>
  <c r="B39" i="16"/>
  <c r="E39" i="16"/>
  <c r="H39" i="16"/>
  <c r="D39" i="16"/>
  <c r="G39" i="16"/>
  <c r="F39" i="16"/>
</calcChain>
</file>

<file path=xl/sharedStrings.xml><?xml version="1.0" encoding="utf-8"?>
<sst xmlns="http://schemas.openxmlformats.org/spreadsheetml/2006/main" count="53" uniqueCount="24">
  <si>
    <t>November</t>
  </si>
  <si>
    <t>MONDAY</t>
  </si>
  <si>
    <t>First Day of Pilot!</t>
  </si>
  <si>
    <r>
      <rPr>
        <b/>
        <sz val="11"/>
        <color rgb="FF000000"/>
        <rFont val="Franklin Gothic Book"/>
      </rPr>
      <t xml:space="preserve">Waikiki Health Center </t>
    </r>
    <r>
      <rPr>
        <sz val="11"/>
        <color rgb="FF000000"/>
        <rFont val="Franklin Gothic Book"/>
      </rPr>
      <t xml:space="preserve">Food Box Distribution: 9:00AM –12:00PM; </t>
    </r>
    <r>
      <rPr>
        <b/>
        <i/>
        <sz val="11"/>
        <color theme="7" tint="-0.249977111117893"/>
        <rFont val="Franklin Gothic Book"/>
        <family val="2"/>
      </rPr>
      <t>HPs welcome</t>
    </r>
    <r>
      <rPr>
        <sz val="11"/>
        <color rgb="FF000000"/>
        <rFont val="Franklin Gothic Book"/>
      </rPr>
      <t xml:space="preserve">
</t>
    </r>
    <r>
      <rPr>
        <b/>
        <sz val="11"/>
        <color rgb="FF000000"/>
        <rFont val="Franklin Gothic Book"/>
        <family val="2"/>
      </rPr>
      <t xml:space="preserve">KKV </t>
    </r>
    <r>
      <rPr>
        <sz val="11"/>
        <color rgb="FF000000"/>
        <rFont val="Franklin Gothic Book"/>
        <family val="2"/>
      </rPr>
      <t>Food Box Distribution: 1:00–5:00PM</t>
    </r>
  </si>
  <si>
    <r>
      <rPr>
        <b/>
        <sz val="11"/>
        <color theme="1"/>
        <rFont val="Franklin Gothic Book"/>
        <family val="2"/>
        <scheme val="minor"/>
      </rPr>
      <t>KKV</t>
    </r>
    <r>
      <rPr>
        <sz val="11"/>
        <color theme="1"/>
        <rFont val="Franklin Gothic Book"/>
        <family val="2"/>
        <scheme val="minor"/>
      </rPr>
      <t xml:space="preserve"> Food Box Distribution: 
9:00AM –12:00PM and 1:00–5:00PM</t>
    </r>
  </si>
  <si>
    <r>
      <rPr>
        <b/>
        <sz val="11"/>
        <color theme="1"/>
        <rFont val="Franklin Gothic Book"/>
        <family val="2"/>
        <scheme val="minor"/>
      </rPr>
      <t>KKV</t>
    </r>
    <r>
      <rPr>
        <sz val="11"/>
        <color theme="1"/>
        <rFont val="Franklin Gothic Book"/>
        <family val="2"/>
        <scheme val="minor"/>
      </rPr>
      <t xml:space="preserve"> Food Box Distribution: 
9:00AM –12:00PM</t>
    </r>
  </si>
  <si>
    <t>Notes:</t>
  </si>
  <si>
    <t>Last Day of Pilot!</t>
  </si>
  <si>
    <t>All FQHCs Benefit Distribution Details</t>
  </si>
  <si>
    <t>FQHC</t>
  </si>
  <si>
    <t>Brief Description of Benefit Offering</t>
  </si>
  <si>
    <t>FQHC Site Address</t>
  </si>
  <si>
    <t>FQHC Contact Information (Name/Phone/Email)</t>
  </si>
  <si>
    <t>Additional notes</t>
  </si>
  <si>
    <t>Waikiki Health Center</t>
  </si>
  <si>
    <t xml:space="preserve">Weekly food box distribution on Wednesdays </t>
  </si>
  <si>
    <t>277 Ohua Avenue, Honolulu, HI 96815</t>
  </si>
  <si>
    <t>Francine Dudoit-Tagupa / fdudoit@waikikihealth.org 
Marieng Vicari</t>
  </si>
  <si>
    <t>KKV (Kōkua Kalihi Valley) CFS</t>
  </si>
  <si>
    <t xml:space="preserve">KKV will provide local food is medicine bags every week. The bags will be available at the KKV Wellness Center. The member can pickup Wed 1-5 p.m., Thursday 9 a.m.-12 p.m.  and 1-5 p.m. and Friday 9-12 a.m. An assigned KKV staff person will be available at these times to confirm the member info and provide the food is medicine bag. </t>
  </si>
  <si>
    <t>2229 N School St, Honolulu, HI 96819</t>
  </si>
  <si>
    <t>Jesse Lipman, Roots Program 
Director, jlipman@kkv.net</t>
  </si>
  <si>
    <t>Kalihi-Palama Health Center (KPHC)</t>
  </si>
  <si>
    <t>952 North King Street
Honolulu, HI 96817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</si>
</sst>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35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  <font>
      <i/>
      <sz val="11"/>
      <color theme="1"/>
      <name val="Franklin Gothic Book"/>
      <family val="2"/>
      <scheme val="minor"/>
    </font>
    <font>
      <sz val="8"/>
      <color theme="1"/>
      <name val="Franklin Gothic Book"/>
      <family val="2"/>
      <scheme val="minor"/>
    </font>
    <font>
      <b/>
      <sz val="22"/>
      <color theme="0"/>
      <name val="Franklin Gothic Book"/>
      <family val="2"/>
      <scheme val="minor"/>
    </font>
    <font>
      <sz val="11"/>
      <name val="Arial"/>
      <family val="2"/>
    </font>
    <font>
      <b/>
      <sz val="22"/>
      <color theme="0"/>
      <name val="Arial"/>
      <family val="2"/>
    </font>
    <font>
      <b/>
      <sz val="11"/>
      <color rgb="FF000000"/>
      <name val="Franklin Gothic Book"/>
    </font>
    <font>
      <sz val="11"/>
      <color rgb="FF000000"/>
      <name val="Franklin Gothic Book"/>
    </font>
    <font>
      <b/>
      <sz val="11"/>
      <color rgb="FF000000"/>
      <name val="Franklin Gothic Book"/>
      <family val="2"/>
    </font>
    <font>
      <sz val="11"/>
      <color rgb="FF000000"/>
      <name val="Franklin Gothic Book"/>
      <family val="2"/>
    </font>
    <font>
      <b/>
      <i/>
      <sz val="11"/>
      <color theme="7" tint="-0.249977111117893"/>
      <name val="Franklin Gothic Book"/>
      <family val="2"/>
    </font>
    <font>
      <b/>
      <i/>
      <sz val="11"/>
      <color theme="1"/>
      <name val="Franklin Gothic Book"/>
      <family val="2"/>
      <scheme val="minor"/>
    </font>
    <font>
      <sz val="11"/>
      <name val="Franklin Gothic Demi"/>
      <scheme val="major"/>
    </font>
    <font>
      <sz val="16"/>
      <color theme="1"/>
      <name val="Franklin Gothic Demi"/>
      <scheme val="maj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  <fill>
      <patternFill patternType="solid">
        <fgColor theme="3"/>
        <bgColor indexed="64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</borders>
  <cellStyleXfs count="16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64" fontId="8" fillId="0" borderId="9" applyFill="0" applyProtection="0">
      <alignment horizontal="left" vertical="center" wrapText="1" indent="1"/>
    </xf>
    <xf numFmtId="164" fontId="11" fillId="0" borderId="6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0" fillId="0" borderId="8" applyNumberFormat="0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9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  <xf numFmtId="0" fontId="10" fillId="7" borderId="10" applyNumberFormat="0" applyFont="0" applyAlignment="0" applyProtection="0"/>
    <xf numFmtId="0" fontId="14" fillId="0" borderId="0" applyNumberFormat="0" applyFill="0" applyBorder="0" applyAlignment="0" applyProtection="0"/>
    <xf numFmtId="0" fontId="13" fillId="0" borderId="11" applyNumberFormat="0" applyFill="0" applyAlignment="0" applyProtection="0"/>
  </cellStyleXfs>
  <cellXfs count="60">
    <xf numFmtId="0" fontId="0" fillId="0" borderId="0" xfId="0"/>
    <xf numFmtId="0" fontId="0" fillId="0" borderId="0" xfId="0" applyBorder="1"/>
    <xf numFmtId="0" fontId="15" fillId="2" borderId="0" xfId="0" applyFont="1" applyFill="1"/>
    <xf numFmtId="0" fontId="16" fillId="0" borderId="0" xfId="2" applyFont="1" applyAlignment="1">
      <alignment horizontal="left" vertical="center"/>
    </xf>
    <xf numFmtId="0" fontId="15" fillId="0" borderId="0" xfId="0" applyFont="1"/>
    <xf numFmtId="0" fontId="17" fillId="0" borderId="0" xfId="9" applyFont="1" applyFill="1" applyAlignment="1">
      <alignment horizontal="right" vertical="center"/>
    </xf>
    <xf numFmtId="0" fontId="18" fillId="0" borderId="0" xfId="0" applyFont="1"/>
    <xf numFmtId="0" fontId="9" fillId="8" borderId="14" xfId="10" applyFill="1" applyBorder="1">
      <alignment horizontal="left" vertical="center" indent="1"/>
    </xf>
    <xf numFmtId="0" fontId="9" fillId="8" borderId="15" xfId="11" applyFill="1" applyBorder="1" applyAlignment="1">
      <alignment horizontal="left" vertical="center" indent="1"/>
    </xf>
    <xf numFmtId="0" fontId="9" fillId="8" borderId="15" xfId="10" applyFill="1" applyBorder="1">
      <alignment horizontal="left" vertical="center" indent="1"/>
    </xf>
    <xf numFmtId="0" fontId="9" fillId="8" borderId="16" xfId="10" applyFill="1" applyBorder="1">
      <alignment horizontal="left" vertical="center" indent="1"/>
    </xf>
    <xf numFmtId="164" fontId="19" fillId="0" borderId="13" xfId="5" applyFont="1" applyFill="1" applyBorder="1">
      <alignment horizontal="left" vertical="center" wrapText="1" indent="1"/>
    </xf>
    <xf numFmtId="164" fontId="19" fillId="0" borderId="5" xfId="5" applyFont="1" applyFill="1" applyBorder="1">
      <alignment horizontal="left" vertical="center" wrapText="1" indent="1"/>
    </xf>
    <xf numFmtId="164" fontId="19" fillId="0" borderId="9" xfId="5" applyFont="1" applyFill="1">
      <alignment horizontal="left" vertical="center" wrapText="1" indent="1"/>
    </xf>
    <xf numFmtId="164" fontId="19" fillId="0" borderId="4" xfId="5" applyFont="1" applyFill="1" applyBorder="1">
      <alignment horizontal="left" vertical="center" wrapText="1" indent="1"/>
    </xf>
    <xf numFmtId="0" fontId="16" fillId="0" borderId="0" xfId="2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21" fillId="0" borderId="0" xfId="2" applyFont="1" applyFill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9" fillId="8" borderId="13" xfId="10" applyFill="1" applyBorder="1">
      <alignment horizontal="left" vertical="center" indent="1"/>
    </xf>
    <xf numFmtId="0" fontId="9" fillId="8" borderId="20" xfId="11" applyFill="1" applyBorder="1" applyAlignment="1">
      <alignment horizontal="left" vertical="center" indent="1"/>
    </xf>
    <xf numFmtId="0" fontId="9" fillId="8" borderId="20" xfId="10" applyFill="1" applyBorder="1">
      <alignment horizontal="left" vertical="center" indent="1"/>
    </xf>
    <xf numFmtId="0" fontId="9" fillId="8" borderId="21" xfId="10" applyFill="1" applyBorder="1">
      <alignment horizontal="left" vertical="center" indent="1"/>
    </xf>
    <xf numFmtId="0" fontId="21" fillId="0" borderId="0" xfId="2" applyFont="1" applyAlignment="1">
      <alignment horizontal="left" vertical="center"/>
    </xf>
    <xf numFmtId="0" fontId="15" fillId="2" borderId="0" xfId="0" applyFont="1" applyFill="1" applyBorder="1"/>
    <xf numFmtId="0" fontId="0" fillId="0" borderId="0" xfId="0" applyAlignment="1">
      <alignment wrapText="1"/>
    </xf>
    <xf numFmtId="0" fontId="24" fillId="0" borderId="0" xfId="0" applyFont="1" applyFill="1"/>
    <xf numFmtId="0" fontId="25" fillId="0" borderId="0" xfId="0" applyFont="1"/>
    <xf numFmtId="0" fontId="26" fillId="8" borderId="0" xfId="0" applyFont="1" applyFill="1"/>
    <xf numFmtId="0" fontId="25" fillId="10" borderId="0" xfId="0" applyFont="1" applyFill="1"/>
    <xf numFmtId="0" fontId="25" fillId="10" borderId="0" xfId="0" applyFont="1" applyFill="1" applyAlignment="1">
      <alignment wrapText="1"/>
    </xf>
    <xf numFmtId="0" fontId="25" fillId="0" borderId="0" xfId="0" applyFont="1" applyFill="1"/>
    <xf numFmtId="0" fontId="25" fillId="0" borderId="0" xfId="0" applyFont="1" applyFill="1" applyAlignment="1">
      <alignment wrapText="1"/>
    </xf>
    <xf numFmtId="0" fontId="25" fillId="0" borderId="0" xfId="0" applyFont="1" applyAlignment="1">
      <alignment wrapText="1"/>
    </xf>
    <xf numFmtId="0" fontId="30" fillId="0" borderId="6" xfId="6" applyNumberFormat="1" applyFont="1" applyFill="1" applyAlignment="1">
      <alignment horizontal="left" vertical="top" wrapText="1" indent="1"/>
    </xf>
    <xf numFmtId="0" fontId="1" fillId="0" borderId="6" xfId="6" applyNumberFormat="1" applyFont="1" applyFill="1">
      <alignment horizontal="left" vertical="top" wrapText="1" indent="1"/>
    </xf>
    <xf numFmtId="0" fontId="32" fillId="0" borderId="5" xfId="6" applyNumberFormat="1" applyFont="1" applyFill="1" applyBorder="1">
      <alignment horizontal="left" vertical="top" wrapText="1" indent="1"/>
    </xf>
    <xf numFmtId="0" fontId="22" fillId="0" borderId="6" xfId="6" applyNumberFormat="1" applyFont="1" applyFill="1">
      <alignment horizontal="left" vertical="top" wrapText="1" indent="1"/>
    </xf>
    <xf numFmtId="0" fontId="33" fillId="0" borderId="0" xfId="0" applyFont="1"/>
    <xf numFmtId="0" fontId="1" fillId="0" borderId="12" xfId="6" applyNumberFormat="1" applyFont="1" applyBorder="1">
      <alignment horizontal="left" vertical="top" wrapText="1" indent="1"/>
    </xf>
    <xf numFmtId="0" fontId="23" fillId="0" borderId="6" xfId="6" applyNumberFormat="1" applyFont="1">
      <alignment horizontal="left" vertical="top" wrapText="1" indent="1"/>
    </xf>
    <xf numFmtId="164" fontId="34" fillId="0" borderId="4" xfId="5" applyFont="1" applyBorder="1">
      <alignment horizontal="left" vertical="center" wrapText="1" indent="1"/>
    </xf>
    <xf numFmtId="164" fontId="34" fillId="0" borderId="9" xfId="5" applyFont="1">
      <alignment horizontal="left" vertical="center" wrapText="1" indent="1"/>
    </xf>
    <xf numFmtId="0" fontId="1" fillId="0" borderId="5" xfId="6" applyNumberFormat="1" applyFont="1" applyBorder="1">
      <alignment horizontal="left" vertical="top" wrapText="1" indent="1"/>
    </xf>
    <xf numFmtId="0" fontId="1" fillId="0" borderId="6" xfId="6" applyNumberFormat="1" applyFont="1">
      <alignment horizontal="left" vertical="top" wrapText="1" indent="1"/>
    </xf>
    <xf numFmtId="0" fontId="1" fillId="0" borderId="6" xfId="6" applyNumberFormat="1" applyFont="1" applyAlignment="1">
      <alignment horizontal="left" wrapText="1" indent="1"/>
    </xf>
    <xf numFmtId="164" fontId="34" fillId="0" borderId="5" xfId="5" applyFont="1" applyBorder="1">
      <alignment horizontal="left" vertical="center" wrapText="1" indent="1"/>
    </xf>
    <xf numFmtId="164" fontId="34" fillId="0" borderId="13" xfId="5" applyFont="1" applyBorder="1">
      <alignment horizontal="left" vertical="center" wrapText="1" indent="1"/>
    </xf>
    <xf numFmtId="0" fontId="1" fillId="0" borderId="5" xfId="6" applyNumberFormat="1" applyFont="1" applyFill="1" applyBorder="1">
      <alignment horizontal="left" vertical="top" wrapText="1" indent="1"/>
    </xf>
    <xf numFmtId="0" fontId="1" fillId="0" borderId="17" xfId="6" applyNumberFormat="1" applyFont="1" applyFill="1" applyBorder="1">
      <alignment horizontal="left" vertical="top" wrapText="1" indent="1"/>
    </xf>
    <xf numFmtId="0" fontId="1" fillId="0" borderId="18" xfId="6" applyNumberFormat="1" applyFont="1" applyFill="1" applyBorder="1">
      <alignment horizontal="left" vertical="top" wrapText="1" indent="1"/>
    </xf>
    <xf numFmtId="0" fontId="1" fillId="0" borderId="0" xfId="6" applyNumberFormat="1" applyFont="1" applyFill="1" applyBorder="1">
      <alignment horizontal="left" vertical="top" wrapText="1" indent="1"/>
    </xf>
    <xf numFmtId="0" fontId="1" fillId="0" borderId="0" xfId="7" applyNumberFormat="1" applyFont="1">
      <alignment horizontal="left" vertical="top" wrapText="1" indent="1"/>
    </xf>
    <xf numFmtId="0" fontId="1" fillId="0" borderId="7" xfId="6" applyNumberFormat="1" applyFont="1" applyFill="1" applyBorder="1">
      <alignment horizontal="left" vertical="top" wrapText="1" indent="1"/>
    </xf>
    <xf numFmtId="0" fontId="1" fillId="0" borderId="19" xfId="7" applyNumberFormat="1" applyFont="1" applyBorder="1" applyAlignment="1">
      <alignment horizontal="left" vertical="top" wrapText="1" indent="1"/>
    </xf>
    <xf numFmtId="0" fontId="15" fillId="0" borderId="8" xfId="8" applyNumberFormat="1" applyFont="1" applyAlignment="1">
      <alignment horizontal="left" vertical="center" wrapText="1" indent="1"/>
    </xf>
    <xf numFmtId="0" fontId="1" fillId="0" borderId="18" xfId="7" applyNumberFormat="1" applyFont="1" applyBorder="1" applyAlignment="1">
      <alignment horizontal="left" vertical="top" wrapText="1" indent="1"/>
    </xf>
    <xf numFmtId="0" fontId="1" fillId="0" borderId="12" xfId="7" applyNumberFormat="1" applyFont="1" applyBorder="1" applyAlignment="1">
      <alignment horizontal="left" vertical="top" wrapText="1" indent="1"/>
    </xf>
    <xf numFmtId="164" fontId="15" fillId="0" borderId="8" xfId="8" applyFont="1" applyAlignment="1">
      <alignment horizontal="left" vertical="center" wrapText="1" indent="1"/>
    </xf>
    <xf numFmtId="0" fontId="26" fillId="8" borderId="0" xfId="0" applyFont="1" applyFill="1" applyAlignment="1">
      <alignment horizontal="center" vertical="center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0"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3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FF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B9813E-CFF7-4A44-9547-2E96111648C3}" name="Table42" displayName="Table42" ref="A2:E30" totalsRowShown="0" headerRowDxfId="6" dataDxfId="5">
  <autoFilter ref="A2:E30" xr:uid="{F7E79F3C-D4EE-457D-B0C6-28AD78A30C79}"/>
  <tableColumns count="5">
    <tableColumn id="1" xr3:uid="{7A4F4201-97DA-45BE-8C2C-28867605684E}" name="FQHC" dataDxfId="4"/>
    <tableColumn id="9" xr3:uid="{68CBA63D-5302-412C-BF59-C8A6A4629121}" name="Brief Description of Benefit Offering" dataDxfId="3"/>
    <tableColumn id="4" xr3:uid="{082D44F8-EDB2-4D64-A9DA-8DBF1BF5DAC9}" name="FQHC Site Address" dataDxfId="2"/>
    <tableColumn id="8" xr3:uid="{03CC8D8A-0CFE-4864-A410-65A94CD39022}" name="FQHC Contact Information (Name/Phone/Email)" dataDxfId="1"/>
    <tableColumn id="14" xr3:uid="{F59A4475-0C80-4302-8252-DF092D454DDE}" name="Additional notes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9C7E5-B5AA-4B93-B6E0-496987F0DA05}">
  <sheetPr>
    <tabColor theme="1"/>
    <pageSetUpPr autoPageBreaks="0"/>
  </sheetPr>
  <dimension ref="A1:I45"/>
  <sheetViews>
    <sheetView showGridLines="0" zoomScale="62" zoomScaleNormal="100" workbookViewId="0">
      <selection activeCell="T10" sqref="T10"/>
    </sheetView>
  </sheetViews>
  <sheetFormatPr defaultColWidth="8.44140625" defaultRowHeight="14.65"/>
  <cols>
    <col min="1" max="1" width="2.6640625" customWidth="1"/>
    <col min="2" max="2" width="22.44140625" customWidth="1"/>
    <col min="3" max="3" width="21.77734375" customWidth="1"/>
    <col min="4" max="4" width="24" customWidth="1"/>
    <col min="5" max="5" width="23.109375" customWidth="1"/>
    <col min="6" max="6" width="23.44140625" customWidth="1"/>
    <col min="7" max="7" width="18.44140625" customWidth="1"/>
    <col min="8" max="8" width="15.77734375" customWidth="1"/>
    <col min="9" max="9" width="2.6640625" customWidth="1"/>
    <col min="14" max="14" width="5.44140625" customWidth="1"/>
  </cols>
  <sheetData>
    <row r="1" spans="1:9" s="4" customFormat="1" ht="75" customHeight="1">
      <c r="A1" s="2"/>
      <c r="B1" s="3" t="s">
        <v>0</v>
      </c>
      <c r="D1" s="3"/>
      <c r="E1" s="3"/>
      <c r="F1" s="2"/>
      <c r="G1" s="2"/>
      <c r="H1" s="5">
        <v>2025</v>
      </c>
    </row>
    <row r="2" spans="1:9" s="4" customFormat="1" ht="25.35" customHeight="1">
      <c r="A2" s="6"/>
      <c r="B2" s="7" t="s">
        <v>1</v>
      </c>
      <c r="C2" s="8" t="str">
        <f>UPPER(TEXT(C3,"dddd"))</f>
        <v>TUESDAY</v>
      </c>
      <c r="D2" s="9" t="str">
        <f>UPPER(TEXT(D3,"dddd"))</f>
        <v>WEDNESDAY</v>
      </c>
      <c r="E2" s="8" t="str">
        <f>UPPER(TEXT(E3,"dddd"))</f>
        <v>THURSDAY</v>
      </c>
      <c r="F2" s="9" t="str">
        <f>UPPER(TEXT(F3,"dddd"))</f>
        <v>FRIDAY</v>
      </c>
      <c r="G2" s="8" t="str">
        <f>UPPER(TEXT(G3,"dddd"))</f>
        <v>SATURDAY</v>
      </c>
      <c r="H2" s="10" t="str">
        <f>UPPER(TEXT(H3,"dddd"))</f>
        <v>SUNDAY</v>
      </c>
    </row>
    <row r="3" spans="1:9" s="38" customFormat="1" ht="25.35" customHeight="1">
      <c r="B3" s="47">
        <f t="array" ref="B3:H3">Days+1+DATE(Calendar1Year,Calendar1MonthOption,1)-WEEKDAY(DATE(Calendar1Year,Calendar1MonthOption,1),WeekdayOption)</f>
        <v>45957</v>
      </c>
      <c r="C3" s="47">
        <v>45958</v>
      </c>
      <c r="D3" s="47">
        <v>45959</v>
      </c>
      <c r="E3" s="47">
        <v>45960</v>
      </c>
      <c r="F3" s="47">
        <v>45961</v>
      </c>
      <c r="G3" s="47">
        <v>45962</v>
      </c>
      <c r="H3" s="46">
        <v>45963</v>
      </c>
    </row>
    <row r="4" spans="1:9" ht="75" customHeight="1">
      <c r="B4" s="45"/>
      <c r="C4" s="44"/>
      <c r="D4" s="44"/>
      <c r="E4" s="44"/>
      <c r="F4" s="44"/>
      <c r="G4" s="44"/>
      <c r="H4" s="43"/>
    </row>
    <row r="5" spans="1:9" s="38" customFormat="1" ht="24.75" customHeight="1">
      <c r="B5" s="42">
        <f t="array" ref="B5:H5">Days+8+DATE(Calendar1Year,Calendar1MonthOption,1)-WEEKDAY(DATE(Calendar1Year,Calendar1MonthOption,1),WeekdayOption)</f>
        <v>45964</v>
      </c>
      <c r="C5" s="42">
        <v>45965</v>
      </c>
      <c r="D5" s="42">
        <v>45966</v>
      </c>
      <c r="E5" s="42">
        <v>45967</v>
      </c>
      <c r="F5" s="42">
        <v>45968</v>
      </c>
      <c r="G5" s="42">
        <v>45969</v>
      </c>
      <c r="H5" s="41">
        <v>45970</v>
      </c>
    </row>
    <row r="6" spans="1:9" ht="75" customHeight="1">
      <c r="B6" s="40"/>
      <c r="C6" s="44"/>
      <c r="D6" s="44"/>
      <c r="E6" s="44"/>
      <c r="F6" s="44"/>
      <c r="G6" s="44"/>
      <c r="H6" s="39"/>
    </row>
    <row r="7" spans="1:9" s="38" customFormat="1" ht="25.35" customHeight="1">
      <c r="B7" s="42">
        <f t="array" ref="B7:H7">Days+15+DATE(Calendar1Year,Calendar1MonthOption,1)-WEEKDAY(DATE(Calendar1Year,Calendar1MonthOption,1),WeekdayOption)</f>
        <v>45971</v>
      </c>
      <c r="C7" s="42">
        <v>45972</v>
      </c>
      <c r="D7" s="42">
        <v>45973</v>
      </c>
      <c r="E7" s="42">
        <v>45974</v>
      </c>
      <c r="F7" s="42">
        <v>45975</v>
      </c>
      <c r="G7" s="42">
        <v>45976</v>
      </c>
      <c r="H7" s="41">
        <v>45977</v>
      </c>
    </row>
    <row r="8" spans="1:9" ht="75" customHeight="1">
      <c r="B8" s="44"/>
      <c r="C8" s="44"/>
      <c r="D8" s="44"/>
      <c r="E8" s="44"/>
      <c r="F8" s="44"/>
      <c r="G8" s="44"/>
      <c r="H8" s="43"/>
    </row>
    <row r="9" spans="1:9" s="4" customFormat="1" ht="25.35" customHeight="1">
      <c r="B9" s="13">
        <f t="array" ref="B9:H9">Days+22+DATE(Calendar1Year,Calendar1MonthOption,1)-WEEKDAY(DATE(Calendar1Year,Calendar1MonthOption,1),WeekdayOption)</f>
        <v>45978</v>
      </c>
      <c r="C9" s="13">
        <v>45979</v>
      </c>
      <c r="D9" s="13">
        <v>45980</v>
      </c>
      <c r="E9" s="13">
        <v>45981</v>
      </c>
      <c r="F9" s="13">
        <v>45982</v>
      </c>
      <c r="G9" s="13">
        <v>45983</v>
      </c>
      <c r="H9" s="14">
        <v>45984</v>
      </c>
    </row>
    <row r="10" spans="1:9" ht="92.25" customHeight="1">
      <c r="B10" s="37" t="s">
        <v>2</v>
      </c>
      <c r="C10" s="35"/>
      <c r="D10" s="34" t="s">
        <v>3</v>
      </c>
      <c r="E10" s="35" t="s">
        <v>4</v>
      </c>
      <c r="F10" s="35" t="s">
        <v>5</v>
      </c>
      <c r="G10" s="35"/>
      <c r="H10" s="48"/>
    </row>
    <row r="11" spans="1:9" s="4" customFormat="1" ht="25.35" customHeight="1">
      <c r="B11" s="13">
        <f t="array" ref="B11:H11">Days+29+DATE(Calendar1Year,Calendar1MonthOption,1)-WEEKDAY(DATE(Calendar1Year,Calendar1MonthOption,1),WeekdayOption)</f>
        <v>45985</v>
      </c>
      <c r="C11" s="13">
        <v>45986</v>
      </c>
      <c r="D11" s="13">
        <v>45987</v>
      </c>
      <c r="E11" s="13">
        <v>45988</v>
      </c>
      <c r="F11" s="13">
        <v>45989</v>
      </c>
      <c r="G11" s="13">
        <v>45990</v>
      </c>
      <c r="H11" s="14">
        <v>45991</v>
      </c>
    </row>
    <row r="12" spans="1:9" ht="93.4" customHeight="1">
      <c r="B12" s="35"/>
      <c r="C12" s="35"/>
      <c r="D12" s="34" t="s">
        <v>3</v>
      </c>
      <c r="E12" s="35" t="s">
        <v>4</v>
      </c>
      <c r="F12" s="35" t="s">
        <v>5</v>
      </c>
      <c r="G12" s="35"/>
      <c r="H12" s="48"/>
    </row>
    <row r="13" spans="1:9" s="4" customFormat="1" ht="25.35" customHeight="1">
      <c r="B13" s="13">
        <f t="array" ref="B13:C13">Days+36+DATE(Calendar1Year,Calendar1MonthOption,1)-WEEKDAY(DATE(Calendar1Year,Calendar1MonthOption,1),WeekdayOption)</f>
        <v>45992</v>
      </c>
      <c r="C13" s="13">
        <v>45993</v>
      </c>
      <c r="D13" s="55" t="s">
        <v>6</v>
      </c>
      <c r="E13" s="55"/>
      <c r="F13" s="55"/>
      <c r="G13" s="55"/>
      <c r="H13" s="55"/>
    </row>
    <row r="14" spans="1:9" ht="75" customHeight="1">
      <c r="B14" s="49"/>
      <c r="C14" s="50"/>
      <c r="D14" s="56"/>
      <c r="E14" s="56"/>
      <c r="F14" s="56"/>
      <c r="G14" s="56"/>
      <c r="H14" s="57"/>
    </row>
    <row r="15" spans="1:9" ht="30" customHeight="1">
      <c r="A15" s="1"/>
      <c r="B15" s="51"/>
      <c r="C15" s="51"/>
      <c r="D15" s="52"/>
      <c r="E15" s="52"/>
      <c r="F15" s="52"/>
      <c r="G15" s="52"/>
      <c r="H15" s="52"/>
      <c r="I15" s="1"/>
    </row>
    <row r="16" spans="1:9" s="4" customFormat="1" ht="75" customHeight="1">
      <c r="A16" s="2"/>
      <c r="B16" s="15" t="str">
        <f>TEXT(DATE(Calendar1Year,Calendar1MonthOption+1,1),"mmmm")</f>
        <v>December</v>
      </c>
      <c r="C16" s="16"/>
      <c r="D16" s="17"/>
      <c r="E16" s="17"/>
      <c r="F16" s="18"/>
      <c r="G16" s="18"/>
      <c r="H16" s="5">
        <f>YEAR(DATE(Calendar1Year,Calendar1MonthOption+1,1))</f>
        <v>2025</v>
      </c>
    </row>
    <row r="17" spans="1:8" s="4" customFormat="1" ht="25.35" customHeight="1">
      <c r="A17" s="6"/>
      <c r="B17" s="19" t="str">
        <f>UPPER(TEXT(B18,"dddd"))</f>
        <v>MONDAY</v>
      </c>
      <c r="C17" s="20" t="str">
        <f t="shared" ref="C17:H17" si="0">UPPER(TEXT(C18,"dddd"))</f>
        <v>TUESDAY</v>
      </c>
      <c r="D17" s="21" t="str">
        <f t="shared" si="0"/>
        <v>WEDNESDAY</v>
      </c>
      <c r="E17" s="20" t="str">
        <f t="shared" si="0"/>
        <v>THURSDAY</v>
      </c>
      <c r="F17" s="21" t="str">
        <f t="shared" si="0"/>
        <v>FRIDAY</v>
      </c>
      <c r="G17" s="20" t="str">
        <f t="shared" si="0"/>
        <v>SATURDAY</v>
      </c>
      <c r="H17" s="22" t="str">
        <f t="shared" si="0"/>
        <v>SUNDAY</v>
      </c>
    </row>
    <row r="18" spans="1:8" s="4" customFormat="1" ht="25.35" customHeight="1">
      <c r="B18" s="11">
        <f t="array" ref="B18:H18">Days+1+DATE(Calendar2Year,Calendar2MonthOption,1)-WEEKDAY(DATE(Calendar2Year,Calendar2MonthOption,1),WeekdayOption)</f>
        <v>45992</v>
      </c>
      <c r="C18" s="11">
        <v>45993</v>
      </c>
      <c r="D18" s="11">
        <v>45994</v>
      </c>
      <c r="E18" s="11">
        <v>45995</v>
      </c>
      <c r="F18" s="11">
        <v>45996</v>
      </c>
      <c r="G18" s="11">
        <v>45997</v>
      </c>
      <c r="H18" s="12">
        <v>45998</v>
      </c>
    </row>
    <row r="19" spans="1:8" ht="91.9" customHeight="1">
      <c r="B19" s="35"/>
      <c r="C19" s="35"/>
      <c r="D19" s="34" t="s">
        <v>3</v>
      </c>
      <c r="E19" s="35" t="s">
        <v>4</v>
      </c>
      <c r="F19" s="35" t="s">
        <v>5</v>
      </c>
      <c r="G19" s="35"/>
      <c r="H19" s="48"/>
    </row>
    <row r="20" spans="1:8" s="4" customFormat="1" ht="25.35" customHeight="1">
      <c r="B20" s="13">
        <f t="array" ref="B20:H20">Days+8+DATE(Calendar2Year,Calendar2MonthOption,1)-WEEKDAY(DATE(Calendar2Year,Calendar2MonthOption,1),WeekdayOption)</f>
        <v>45999</v>
      </c>
      <c r="C20" s="13">
        <v>46000</v>
      </c>
      <c r="D20" s="13">
        <v>46001</v>
      </c>
      <c r="E20" s="13">
        <v>46002</v>
      </c>
      <c r="F20" s="13">
        <v>46003</v>
      </c>
      <c r="G20" s="13">
        <v>46004</v>
      </c>
      <c r="H20" s="14">
        <v>46005</v>
      </c>
    </row>
    <row r="21" spans="1:8" ht="91.15" customHeight="1">
      <c r="B21" s="35"/>
      <c r="C21" s="35"/>
      <c r="D21" s="34" t="s">
        <v>3</v>
      </c>
      <c r="E21" s="35" t="s">
        <v>4</v>
      </c>
      <c r="F21" s="35" t="s">
        <v>5</v>
      </c>
      <c r="G21" s="35"/>
      <c r="H21" s="48"/>
    </row>
    <row r="22" spans="1:8" s="4" customFormat="1" ht="25.35" customHeight="1">
      <c r="B22" s="13">
        <f t="array" ref="B22:H22">Days+15+DATE(Calendar2Year,Calendar2MonthOption,1)-WEEKDAY(DATE(Calendar2Year,Calendar2MonthOption,1),WeekdayOption)</f>
        <v>46006</v>
      </c>
      <c r="C22" s="13">
        <v>46007</v>
      </c>
      <c r="D22" s="13">
        <v>46008</v>
      </c>
      <c r="E22" s="13">
        <v>46009</v>
      </c>
      <c r="F22" s="13">
        <v>46010</v>
      </c>
      <c r="G22" s="13">
        <v>46011</v>
      </c>
      <c r="H22" s="14">
        <v>46012</v>
      </c>
    </row>
    <row r="23" spans="1:8" ht="91.9" customHeight="1">
      <c r="B23" s="35"/>
      <c r="C23" s="35"/>
      <c r="D23" s="34" t="s">
        <v>3</v>
      </c>
      <c r="E23" s="35" t="s">
        <v>4</v>
      </c>
      <c r="F23" s="35" t="s">
        <v>5</v>
      </c>
      <c r="G23" s="35"/>
      <c r="H23" s="48"/>
    </row>
    <row r="24" spans="1:8" s="4" customFormat="1" ht="25.35" customHeight="1">
      <c r="B24" s="13">
        <f t="array" ref="B24:H24">Days+22+DATE(Calendar2Year,Calendar2MonthOption,1)-WEEKDAY(DATE(Calendar2Year,Calendar2MonthOption,1),WeekdayOption)</f>
        <v>46013</v>
      </c>
      <c r="C24" s="13">
        <v>46014</v>
      </c>
      <c r="D24" s="13">
        <v>46015</v>
      </c>
      <c r="E24" s="13">
        <v>46016</v>
      </c>
      <c r="F24" s="13">
        <v>46017</v>
      </c>
      <c r="G24" s="13">
        <v>46018</v>
      </c>
      <c r="H24" s="14">
        <v>46019</v>
      </c>
    </row>
    <row r="25" spans="1:8" ht="100.15" customHeight="1">
      <c r="B25" s="35"/>
      <c r="C25" s="35"/>
      <c r="D25" s="34" t="s">
        <v>3</v>
      </c>
      <c r="E25" s="35" t="s">
        <v>4</v>
      </c>
      <c r="F25" s="35" t="s">
        <v>5</v>
      </c>
      <c r="G25" s="35"/>
      <c r="H25" s="48"/>
    </row>
    <row r="26" spans="1:8" s="4" customFormat="1" ht="25.35" customHeight="1">
      <c r="B26" s="13">
        <f t="array" ref="B26:H26">Days+29+DATE(Calendar2Year,Calendar2MonthOption,1)-WEEKDAY(DATE(Calendar2Year,Calendar2MonthOption,1),WeekdayOption)</f>
        <v>46020</v>
      </c>
      <c r="C26" s="13">
        <v>46021</v>
      </c>
      <c r="D26" s="13">
        <v>46022</v>
      </c>
      <c r="E26" s="13">
        <v>46023</v>
      </c>
      <c r="F26" s="13">
        <v>46024</v>
      </c>
      <c r="G26" s="13">
        <v>46025</v>
      </c>
      <c r="H26" s="14">
        <v>46026</v>
      </c>
    </row>
    <row r="27" spans="1:8" ht="92.65" customHeight="1">
      <c r="B27" s="35"/>
      <c r="C27" s="35"/>
      <c r="D27" s="34" t="s">
        <v>3</v>
      </c>
      <c r="E27" s="35" t="s">
        <v>4</v>
      </c>
      <c r="F27" s="35" t="s">
        <v>5</v>
      </c>
      <c r="G27" s="35"/>
      <c r="H27" s="53"/>
    </row>
    <row r="28" spans="1:8" s="4" customFormat="1" ht="25.35" customHeight="1">
      <c r="B28" s="13">
        <f t="array" ref="B28:C28">Days+36+DATE(Calendar2Year,Calendar2MonthOption,1)-WEEKDAY(DATE(Calendar2Year,Calendar2MonthOption,1),WeekdayOption)</f>
        <v>46027</v>
      </c>
      <c r="C28" s="13">
        <v>46028</v>
      </c>
      <c r="D28" s="58" t="s">
        <v>6</v>
      </c>
      <c r="E28" s="58"/>
      <c r="F28" s="58"/>
      <c r="G28" s="58"/>
      <c r="H28" s="58"/>
    </row>
    <row r="29" spans="1:8" ht="75" customHeight="1">
      <c r="B29" s="49"/>
      <c r="C29" s="49"/>
      <c r="D29" s="54"/>
      <c r="E29" s="54"/>
      <c r="F29" s="54"/>
      <c r="G29" s="54"/>
      <c r="H29" s="54"/>
    </row>
    <row r="30" spans="1:8" ht="30" customHeight="1">
      <c r="B30" s="51"/>
      <c r="C30" s="51"/>
      <c r="D30" s="52"/>
      <c r="E30" s="52"/>
      <c r="F30" s="52"/>
      <c r="G30" s="52"/>
      <c r="H30" s="52"/>
    </row>
    <row r="31" spans="1:8" s="4" customFormat="1" ht="75" customHeight="1">
      <c r="A31" s="2"/>
      <c r="B31" s="3" t="str">
        <f>TEXT(DATE(Calendar2Year,Calendar2MonthOption+1,1),"mmmm")</f>
        <v>January</v>
      </c>
      <c r="C31" s="23"/>
      <c r="D31" s="23"/>
      <c r="F31" s="24"/>
      <c r="G31" s="24"/>
      <c r="H31" s="5">
        <f>YEAR(DATE(Calendar2Year,Calendar2MonthOption+1,1))</f>
        <v>2026</v>
      </c>
    </row>
    <row r="32" spans="1:8" s="4" customFormat="1" ht="25.35" customHeight="1">
      <c r="A32" s="6"/>
      <c r="B32" s="19" t="str">
        <f>UPPER(TEXT(B33,"dddd"))</f>
        <v>MONDAY</v>
      </c>
      <c r="C32" s="20" t="str">
        <f t="shared" ref="C32:H32" si="1">UPPER(TEXT(C33,"dddd"))</f>
        <v>TUESDAY</v>
      </c>
      <c r="D32" s="21" t="str">
        <f t="shared" si="1"/>
        <v>WEDNESDAY</v>
      </c>
      <c r="E32" s="20" t="str">
        <f t="shared" si="1"/>
        <v>THURSDAY</v>
      </c>
      <c r="F32" s="21" t="str">
        <f t="shared" si="1"/>
        <v>FRIDAY</v>
      </c>
      <c r="G32" s="20" t="str">
        <f t="shared" si="1"/>
        <v>SATURDAY</v>
      </c>
      <c r="H32" s="22" t="str">
        <f t="shared" si="1"/>
        <v>SUNDAY</v>
      </c>
    </row>
    <row r="33" spans="2:8" s="4" customFormat="1" ht="25.35" customHeight="1">
      <c r="B33" s="11">
        <f t="array" ref="B33:H33">Days+1+DATE(Calendar3Year,Calendar3MonthOption,1)-WEEKDAY(DATE(Calendar3Year,Calendar3MonthOption,1),WeekdayOption)</f>
        <v>46020</v>
      </c>
      <c r="C33" s="11">
        <v>46021</v>
      </c>
      <c r="D33" s="11">
        <v>46022</v>
      </c>
      <c r="E33" s="11">
        <v>46023</v>
      </c>
      <c r="F33" s="11">
        <v>46024</v>
      </c>
      <c r="G33" s="11">
        <v>46025</v>
      </c>
      <c r="H33" s="12">
        <v>46026</v>
      </c>
    </row>
    <row r="34" spans="2:8" ht="95.65" customHeight="1">
      <c r="B34" s="35"/>
      <c r="C34" s="35"/>
      <c r="D34" s="34" t="s">
        <v>3</v>
      </c>
      <c r="E34" s="35" t="s">
        <v>4</v>
      </c>
      <c r="F34" s="35" t="s">
        <v>5</v>
      </c>
      <c r="G34" s="35"/>
      <c r="H34" s="48"/>
    </row>
    <row r="35" spans="2:8" s="4" customFormat="1" ht="25.35" customHeight="1">
      <c r="B35" s="13">
        <f t="array" ref="B35:H35">Days+8+DATE(Calendar3Year,Calendar3MonthOption,1)-WEEKDAY(DATE(Calendar3Year,Calendar3MonthOption,1),WeekdayOption)</f>
        <v>46027</v>
      </c>
      <c r="C35" s="13">
        <v>46028</v>
      </c>
      <c r="D35" s="13">
        <v>46029</v>
      </c>
      <c r="E35" s="13">
        <v>46030</v>
      </c>
      <c r="F35" s="13">
        <v>46031</v>
      </c>
      <c r="G35" s="13">
        <v>46032</v>
      </c>
      <c r="H35" s="14">
        <v>46033</v>
      </c>
    </row>
    <row r="36" spans="2:8" ht="90.4" customHeight="1">
      <c r="B36" s="35"/>
      <c r="C36" s="35"/>
      <c r="D36" s="34" t="s">
        <v>3</v>
      </c>
      <c r="E36" s="35" t="s">
        <v>4</v>
      </c>
      <c r="F36" s="35" t="s">
        <v>5</v>
      </c>
      <c r="G36" s="35"/>
      <c r="H36" s="48"/>
    </row>
    <row r="37" spans="2:8" s="4" customFormat="1" ht="25.35" customHeight="1">
      <c r="B37" s="13">
        <f t="array" ref="B37:H37">Days+15+DATE(Calendar3Year,Calendar3MonthOption,1)-WEEKDAY(DATE(Calendar3Year,Calendar3MonthOption,1),WeekdayOption)</f>
        <v>46034</v>
      </c>
      <c r="C37" s="13">
        <v>46035</v>
      </c>
      <c r="D37" s="13">
        <v>46036</v>
      </c>
      <c r="E37" s="13">
        <v>46037</v>
      </c>
      <c r="F37" s="13">
        <v>46038</v>
      </c>
      <c r="G37" s="13">
        <v>46039</v>
      </c>
      <c r="H37" s="14">
        <v>46040</v>
      </c>
    </row>
    <row r="38" spans="2:8" ht="94.5" customHeight="1">
      <c r="B38" s="35"/>
      <c r="C38" s="35"/>
      <c r="D38" s="34" t="s">
        <v>3</v>
      </c>
      <c r="E38" s="35" t="s">
        <v>4</v>
      </c>
      <c r="F38" s="35" t="s">
        <v>5</v>
      </c>
      <c r="G38" s="35"/>
      <c r="H38" s="36" t="s">
        <v>7</v>
      </c>
    </row>
    <row r="39" spans="2:8" s="4" customFormat="1" ht="25.35" customHeight="1">
      <c r="B39" s="13">
        <f t="array" ref="B39:H39">Days+22+DATE(Calendar3Year,Calendar3MonthOption,1)-WEEKDAY(DATE(Calendar3Year,Calendar3MonthOption,1),WeekdayOption)</f>
        <v>46041</v>
      </c>
      <c r="C39" s="13">
        <v>46042</v>
      </c>
      <c r="D39" s="13">
        <v>46043</v>
      </c>
      <c r="E39" s="13">
        <v>46044</v>
      </c>
      <c r="F39" s="13">
        <v>46045</v>
      </c>
      <c r="G39" s="13">
        <v>46046</v>
      </c>
      <c r="H39" s="14">
        <v>46047</v>
      </c>
    </row>
    <row r="40" spans="2:8" ht="75" customHeight="1">
      <c r="B40" s="35"/>
      <c r="C40" s="35"/>
      <c r="D40" s="35"/>
      <c r="E40" s="35"/>
      <c r="F40" s="35"/>
      <c r="G40" s="35"/>
      <c r="H40" s="48"/>
    </row>
    <row r="41" spans="2:8" s="4" customFormat="1" ht="25.35" customHeight="1">
      <c r="B41" s="13">
        <f t="array" ref="B41:H41">Days+29+DATE(Calendar3Year,Calendar3MonthOption,1)-WEEKDAY(DATE(Calendar3Year,Calendar3MonthOption,1),WeekdayOption)</f>
        <v>46048</v>
      </c>
      <c r="C41" s="13">
        <v>46049</v>
      </c>
      <c r="D41" s="13">
        <v>46050</v>
      </c>
      <c r="E41" s="13">
        <v>46051</v>
      </c>
      <c r="F41" s="13">
        <v>46052</v>
      </c>
      <c r="G41" s="13">
        <v>46053</v>
      </c>
      <c r="H41" s="14">
        <v>46054</v>
      </c>
    </row>
    <row r="42" spans="2:8" ht="75" customHeight="1">
      <c r="B42" s="35"/>
      <c r="C42" s="35"/>
      <c r="D42" s="35"/>
      <c r="E42" s="35"/>
      <c r="F42" s="35"/>
      <c r="G42" s="35"/>
      <c r="H42" s="53"/>
    </row>
    <row r="43" spans="2:8" s="4" customFormat="1" ht="25.35" customHeight="1">
      <c r="B43" s="13">
        <f t="array" ref="B43:C43">Days+36+DATE(Calendar3Year,Calendar3MonthOption,1)-WEEKDAY(DATE(Calendar3Year,Calendar3MonthOption,1),WeekdayOption)</f>
        <v>46055</v>
      </c>
      <c r="C43" s="13">
        <v>46056</v>
      </c>
      <c r="D43" s="58" t="s">
        <v>6</v>
      </c>
      <c r="E43" s="58"/>
      <c r="F43" s="58"/>
      <c r="G43" s="58"/>
      <c r="H43" s="58"/>
    </row>
    <row r="44" spans="2:8" ht="75" customHeight="1">
      <c r="B44" s="49"/>
      <c r="C44" s="49"/>
      <c r="D44" s="54"/>
      <c r="E44" s="54"/>
      <c r="F44" s="54"/>
      <c r="G44" s="54"/>
      <c r="H44" s="54"/>
    </row>
    <row r="45" spans="2:8" ht="30" customHeight="1">
      <c r="B45" s="51"/>
      <c r="C45" s="51"/>
      <c r="D45" s="52"/>
      <c r="E45" s="52"/>
      <c r="F45" s="52"/>
      <c r="G45" s="52"/>
      <c r="H45" s="52"/>
    </row>
  </sheetData>
  <mergeCells count="6">
    <mergeCell ref="D44:H44"/>
    <mergeCell ref="D13:H13"/>
    <mergeCell ref="D14:H14"/>
    <mergeCell ref="D28:H28"/>
    <mergeCell ref="D29:H29"/>
    <mergeCell ref="D43:H43"/>
  </mergeCells>
  <conditionalFormatting sqref="B3:H3 B5:H5 B7:H7 B9:H9 B11:H11 B13:C13">
    <cfRule type="expression" dxfId="9" priority="12">
      <formula>MONTH(B3)&lt;&gt;Calendar1MonthOption</formula>
    </cfRule>
  </conditionalFormatting>
  <conditionalFormatting sqref="B18:H18 B20:H20 B22:H22 B24:H24 B26:H26 B28:C28">
    <cfRule type="expression" dxfId="8" priority="11">
      <formula>MONTH(B18)&lt;&gt;Calendar2MonthOption</formula>
    </cfRule>
  </conditionalFormatting>
  <conditionalFormatting sqref="B33:H33 B35:H35 B37:H37 B39:H39 B41:H41 B43:C43">
    <cfRule type="expression" dxfId="7" priority="10">
      <formula>MONTH(B33)&lt;&gt;Calendar3MonthOption</formula>
    </cfRule>
  </conditionalFormatting>
  <dataValidations disablePrompts="1" count="15">
    <dataValidation allowBlank="1" showInputMessage="1" showErrorMessage="1" prompt="Calendar month is automatically updated based on the month selected in cell B2" sqref="B16 B31" xr:uid="{396C019C-626D-4A8D-91E3-A892CA5717E3}"/>
    <dataValidation allowBlank="1" showInputMessage="1" showErrorMessage="1" prompt="Automatically determined weekday. To change weekdays, select a new week start day in cell B33" sqref="C32:H32" xr:uid="{FC6D3FB7-7BE8-4E52-B3A9-9F63DEC76695}"/>
    <dataValidation allowBlank="1" showInputMessage="1" showErrorMessage="1" prompt="Automatically determined weekday. To change weekdays, select a new week start day in cell B18" sqref="C17:H17" xr:uid="{6E20BB3C-1270-4FDE-B8D7-FAFB1620A8E4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1" xr:uid="{CAAAD8E7-3644-4992-91B1-F417994D4B6D}">
      <formula1>"January,February,March,April,May,June,July,August,September,October,November,December"</formula1>
    </dataValidation>
    <dataValidation allowBlank="1" showInputMessage="1" showErrorMessage="1" prompt="Automatically determined weekday. To change weekdays, select a new week start day in cell B3" sqref="B32" xr:uid="{22C162E6-D17E-4639-B599-A52CAFD1E0CB}"/>
    <dataValidation allowBlank="1" showInputMessage="1" showErrorMessage="1" prompt="Calendar year is automatically updated based on the year selected in cell B1" sqref="H31" xr:uid="{0DF26178-2CE2-4A8C-85AB-093FF0A4BD7B}"/>
    <dataValidation allowBlank="1" showInputMessage="1" prompt="Enter monthly Notes in this cell" sqref="D14:H14" xr:uid="{FD1CF97A-2D2D-43DC-944A-93F46026B253}"/>
    <dataValidation allowBlank="1" showInputMessage="1" prompt="Enter monthly Notes in cell below" sqref="D13:H13" xr:uid="{DA500ED1-DD61-409A-A73D-11BEF6B8E999}"/>
    <dataValidation allowBlank="1" showInputMessage="1" prompt="Calendar year is automatically updated based on the year selected in cell B1" sqref="H16" xr:uid="{4264403A-4AA9-4C78-913E-100F9557A64D}"/>
    <dataValidation allowBlank="1" showInputMessage="1" prompt="Automatically determined weekday. To change weekdays, select a new week start day in cell B3" sqref="B17 C2:H2" xr:uid="{650049F6-E3B4-4781-B688-DBB11733ADA1}"/>
    <dataValidation allowBlank="1" showInputMessage="1" showErrorMessage="1" prompt="Enter year in this cell" sqref="H1" xr:uid="{56C8A629-7836-4037-9F89-597083CDB00D}"/>
    <dataValidation allowBlank="1" showInputMessage="1" prompt="This workbook is a 12-month calendar. Enter starting year in cell H2, then select the starting month in cell B2. The calendar will update automatically for subsequent months" sqref="A1" xr:uid="{8BC54196-46FF-4C53-B4E0-7020BEE6DE7C}"/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6BDF7996-B1ED-4487-A7B3-37752F9BE09C}">
      <formula1>"SUNDAY,MONDAY,TUESDAY,WEDNESDAY,THURSDAY,FRIDAY,SATURDAY"</formula1>
    </dataValidation>
    <dataValidation allowBlank="1" showInputMessage="1" prompt="Enter daily notes here" sqref="B4" xr:uid="{D6BE4835-D99F-4CEF-9765-A8C308C83B45}"/>
    <dataValidation allowBlank="1" showInputMessage="1" prompt="Date" sqref="B3" xr:uid="{BC7B1430-D77D-4220-A665-23BE1F451953}"/>
  </dataValidations>
  <printOptions horizontalCentered="1" verticalCentered="1"/>
  <pageMargins left="0.25" right="0.25" top="0.45" bottom="0.45" header="0.5" footer="0.5"/>
  <pageSetup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E281D-7E94-4FD1-9E72-7FAC63C73787}">
  <sheetPr>
    <tabColor theme="1"/>
  </sheetPr>
  <dimension ref="A1:E30"/>
  <sheetViews>
    <sheetView tabSelected="1" topLeftCell="A2" zoomScale="87" zoomScaleNormal="50" workbookViewId="0">
      <selection activeCell="I7" sqref="I7"/>
    </sheetView>
  </sheetViews>
  <sheetFormatPr defaultColWidth="8.77734375" defaultRowHeight="14.65"/>
  <cols>
    <col min="1" max="1" width="21.109375" customWidth="1"/>
    <col min="2" max="2" width="33.6640625" bestFit="1" customWidth="1"/>
    <col min="3" max="3" width="32.109375" style="25" customWidth="1"/>
    <col min="4" max="4" width="26.33203125" style="25" customWidth="1"/>
    <col min="5" max="5" width="13.109375" customWidth="1"/>
  </cols>
  <sheetData>
    <row r="1" spans="1:5" s="26" customFormat="1" ht="77.849999999999994" customHeight="1">
      <c r="A1" s="59" t="s">
        <v>8</v>
      </c>
      <c r="B1" s="59"/>
      <c r="C1" s="59"/>
      <c r="D1" s="59"/>
      <c r="E1" s="28"/>
    </row>
    <row r="2" spans="1:5" ht="28.5">
      <c r="A2" s="29" t="s">
        <v>9</v>
      </c>
      <c r="B2" s="29" t="s">
        <v>10</v>
      </c>
      <c r="C2" s="30" t="s">
        <v>11</v>
      </c>
      <c r="D2" s="30" t="s">
        <v>12</v>
      </c>
      <c r="E2" s="29" t="s">
        <v>13</v>
      </c>
    </row>
    <row r="3" spans="1:5" ht="41.65">
      <c r="A3" s="32" t="s">
        <v>14</v>
      </c>
      <c r="B3" s="32" t="s">
        <v>15</v>
      </c>
      <c r="C3" s="32" t="s">
        <v>16</v>
      </c>
      <c r="D3" s="32" t="s">
        <v>17</v>
      </c>
      <c r="E3" s="31"/>
    </row>
    <row r="4" spans="1:5" ht="122.65">
      <c r="A4" s="33" t="s">
        <v>18</v>
      </c>
      <c r="B4" s="32" t="s">
        <v>19</v>
      </c>
      <c r="C4" s="33" t="s">
        <v>20</v>
      </c>
      <c r="D4" s="33" t="s">
        <v>21</v>
      </c>
      <c r="E4" s="27"/>
    </row>
    <row r="5" spans="1:5" ht="28.15">
      <c r="A5" s="33" t="s">
        <v>22</v>
      </c>
      <c r="B5" s="32"/>
      <c r="C5" s="33" t="s">
        <v>23</v>
      </c>
      <c r="D5" s="33"/>
      <c r="E5" s="27"/>
    </row>
    <row r="6" spans="1:5">
      <c r="A6" s="27"/>
      <c r="B6" s="27"/>
      <c r="C6" s="33"/>
      <c r="D6" s="33"/>
      <c r="E6" s="27"/>
    </row>
    <row r="7" spans="1:5">
      <c r="A7" s="27"/>
      <c r="B7" s="27"/>
      <c r="C7" s="33"/>
      <c r="D7" s="33"/>
      <c r="E7" s="27"/>
    </row>
    <row r="8" spans="1:5">
      <c r="A8" s="27"/>
      <c r="B8" s="27"/>
      <c r="C8" s="33"/>
      <c r="D8" s="33"/>
      <c r="E8" s="27"/>
    </row>
    <row r="9" spans="1:5">
      <c r="A9" s="27"/>
      <c r="B9" s="27"/>
      <c r="C9" s="33"/>
      <c r="D9" s="33"/>
      <c r="E9" s="27"/>
    </row>
    <row r="10" spans="1:5">
      <c r="A10" s="27"/>
      <c r="B10" s="27"/>
      <c r="C10" s="33"/>
      <c r="D10" s="33"/>
      <c r="E10" s="27"/>
    </row>
    <row r="11" spans="1:5">
      <c r="A11" s="27"/>
      <c r="B11" s="27"/>
      <c r="C11" s="33"/>
      <c r="D11" s="33"/>
      <c r="E11" s="27"/>
    </row>
    <row r="12" spans="1:5">
      <c r="A12" s="27"/>
      <c r="B12" s="27"/>
      <c r="C12" s="33"/>
      <c r="D12" s="33"/>
      <c r="E12" s="27"/>
    </row>
    <row r="13" spans="1:5">
      <c r="A13" s="27"/>
      <c r="B13" s="27"/>
      <c r="C13" s="33"/>
      <c r="D13" s="33"/>
      <c r="E13" s="27"/>
    </row>
    <row r="14" spans="1:5">
      <c r="A14" s="27"/>
      <c r="B14" s="27"/>
      <c r="C14" s="33"/>
      <c r="D14" s="33"/>
      <c r="E14" s="27"/>
    </row>
    <row r="15" spans="1:5">
      <c r="A15" s="27"/>
      <c r="B15" s="27"/>
      <c r="C15" s="33"/>
      <c r="D15" s="33"/>
      <c r="E15" s="27"/>
    </row>
    <row r="16" spans="1:5">
      <c r="A16" s="27"/>
      <c r="B16" s="27"/>
      <c r="C16" s="33"/>
      <c r="D16" s="33"/>
      <c r="E16" s="27"/>
    </row>
    <row r="17" spans="1:5">
      <c r="A17" s="27"/>
      <c r="B17" s="27"/>
      <c r="C17" s="33"/>
      <c r="D17" s="33"/>
      <c r="E17" s="27"/>
    </row>
    <row r="18" spans="1:5">
      <c r="A18" s="27"/>
      <c r="B18" s="27"/>
      <c r="C18" s="33"/>
      <c r="D18" s="33"/>
      <c r="E18" s="27"/>
    </row>
    <row r="19" spans="1:5">
      <c r="A19" s="27"/>
      <c r="B19" s="27"/>
      <c r="C19" s="33"/>
      <c r="D19" s="33"/>
      <c r="E19" s="27"/>
    </row>
    <row r="20" spans="1:5">
      <c r="A20" s="27"/>
      <c r="B20" s="27"/>
      <c r="C20" s="33"/>
      <c r="D20" s="33"/>
      <c r="E20" s="27"/>
    </row>
    <row r="21" spans="1:5">
      <c r="A21" s="27"/>
      <c r="B21" s="27"/>
      <c r="C21" s="33"/>
      <c r="D21" s="33"/>
      <c r="E21" s="27"/>
    </row>
    <row r="22" spans="1:5">
      <c r="A22" s="27"/>
      <c r="B22" s="27"/>
      <c r="C22" s="33"/>
      <c r="D22" s="33"/>
      <c r="E22" s="27"/>
    </row>
    <row r="23" spans="1:5">
      <c r="A23" s="27"/>
      <c r="B23" s="27"/>
      <c r="C23" s="33"/>
      <c r="D23" s="33"/>
      <c r="E23" s="27"/>
    </row>
    <row r="24" spans="1:5">
      <c r="A24" s="27"/>
      <c r="B24" s="27"/>
      <c r="C24" s="33"/>
      <c r="D24" s="33"/>
      <c r="E24" s="27"/>
    </row>
    <row r="25" spans="1:5">
      <c r="A25" s="27"/>
      <c r="B25" s="27"/>
      <c r="C25" s="33"/>
      <c r="D25" s="33"/>
      <c r="E25" s="27"/>
    </row>
    <row r="26" spans="1:5">
      <c r="A26" s="27"/>
      <c r="B26" s="27"/>
      <c r="C26" s="33"/>
      <c r="D26" s="33"/>
      <c r="E26" s="27"/>
    </row>
    <row r="27" spans="1:5">
      <c r="A27" s="27"/>
      <c r="B27" s="27"/>
      <c r="C27" s="33"/>
      <c r="D27" s="33"/>
      <c r="E27" s="27"/>
    </row>
    <row r="28" spans="1:5">
      <c r="A28" s="27"/>
      <c r="B28" s="27"/>
      <c r="C28" s="33"/>
      <c r="D28" s="33"/>
      <c r="E28" s="27"/>
    </row>
    <row r="29" spans="1:5">
      <c r="A29" s="27"/>
      <c r="B29" s="27"/>
      <c r="C29" s="33"/>
      <c r="D29" s="33"/>
      <c r="E29" s="27"/>
    </row>
    <row r="30" spans="1:5">
      <c r="A30" s="27"/>
      <c r="B30" s="27"/>
      <c r="C30" s="33"/>
      <c r="D30" s="33"/>
      <c r="E30" s="27"/>
    </row>
  </sheetData>
  <mergeCells count="1">
    <mergeCell ref="A1:D1"/>
  </mergeCells>
  <dataValidations count="3">
    <dataValidation allowBlank="1" showInputMessage="1" showErrorMessage="1" promptTitle="Enter main point of contact. " prompt="(Name / Email / Phone)" sqref="D3:D30" xr:uid="{DC7572B4-CA44-498A-A4A6-CE697F5D027B}"/>
    <dataValidation type="list" allowBlank="1" showInputMessage="1" showErrorMessage="1" sqref="A4 A6:A30" xr:uid="{607E3995-93E2-4B23-8DBC-76FB577BCF44}">
      <formula1>"Hawai‘i Island Community Health Center, KKV (Kōkua Kalihi Valley) CFS, Lāna‘i Community Health Center, Wahiawā Center for Community Health, Wai‘anae Coast, Waimānalo Health Center"</formula1>
    </dataValidation>
    <dataValidation type="list" allowBlank="1" showInputMessage="1" showErrorMessage="1" sqref="A3 A5" xr:uid="{59B884CC-EEBE-4FCA-B523-6C11B36248C7}">
      <formula1>"Kalihi-Palama Health Center (KPHC), Hawai‘i Island Community Health Center, KKV(Kōkua Kalihi Valley), Waikiki Health Center, Lāna‘i Community Health Center, Wahiawā Center for Community Health, Wai‘anae Coast, Waimānalo Health Center"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42B4C9B23CA64BBC6721D4A6EAD306" ma:contentTypeVersion="12" ma:contentTypeDescription="Create a new document." ma:contentTypeScope="" ma:versionID="780cc661cb85370cd13dd1196bf2c40b">
  <xsd:schema xmlns:xsd="http://www.w3.org/2001/XMLSchema" xmlns:xs="http://www.w3.org/2001/XMLSchema" xmlns:p="http://schemas.microsoft.com/office/2006/metadata/properties" xmlns:ns2="e10d9b40-0585-433d-a9d5-d348c91d015d" xmlns:ns3="4494cc7c-873d-4c80-9650-25ed479db56e" xmlns:ns4="53f16ba4-60e4-4a6f-bebe-89a58c5e3f2f" targetNamespace="http://schemas.microsoft.com/office/2006/metadata/properties" ma:root="true" ma:fieldsID="acdde5ebdd90090088dff1be80f07777" ns2:_="" ns3:_="" ns4:_="">
    <xsd:import namespace="e10d9b40-0585-433d-a9d5-d348c91d015d"/>
    <xsd:import namespace="4494cc7c-873d-4c80-9650-25ed479db56e"/>
    <xsd:import namespace="53f16ba4-60e4-4a6f-bebe-89a58c5e3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0d9b40-0585-433d-a9d5-d348c91d01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584be274-f043-447f-bc7a-42abc893e324}" ma:internalName="TaxCatchAll" ma:showField="CatchAllData" ma:web="53f16ba4-60e4-4a6f-bebe-89a58c5e3f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f16ba4-60e4-4a6f-bebe-89a58c5e3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4cc7c-873d-4c80-9650-25ed479db56e" xsi:nil="true"/>
    <lcf76f155ced4ddcb4097134ff3c332f xmlns="e10d9b40-0585-433d-a9d5-d348c91d015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E292E5-DB94-42FF-86D8-79B9F0219FBC}"/>
</file>

<file path=customXml/itemProps2.xml><?xml version="1.0" encoding="utf-8"?>
<ds:datastoreItem xmlns:ds="http://schemas.openxmlformats.org/officeDocument/2006/customXml" ds:itemID="{5A8078C1-6FF6-4609-A8DD-717AA385AB4C}"/>
</file>

<file path=customXml/itemProps3.xml><?xml version="1.0" encoding="utf-8"?>
<ds:datastoreItem xmlns:ds="http://schemas.openxmlformats.org/officeDocument/2006/customXml" ds:itemID="{18A4C2D0-F9CB-49F1-B0D2-878BF3E6A052}"/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2023-05-25T19:05:40Z</dcterms:created>
  <dcterms:modified xsi:type="dcterms:W3CDTF">2025-11-17T22:20:02Z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0x010100EE42B4C9B23CA64BBC6721D4A6EAD306</vt:lpwstr>
  </property>
  <property fmtid="{D5CDD505-2E9C-101B-9397-08002B2CF9AE}" pid="3" name="MediaServiceImageTags">
    <vt:lpwstr/>
  </property>
</Properties>
</file>