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quensenberry-ctr\Downloads\"/>
    </mc:Choice>
  </mc:AlternateContent>
  <xr:revisionPtr revIDLastSave="0" documentId="8_{3C462A9F-0D2C-44C6-829B-D7ECE20911B1}" xr6:coauthVersionLast="47" xr6:coauthVersionMax="47" xr10:uidLastSave="{00000000-0000-0000-0000-000000000000}"/>
  <bookViews>
    <workbookView xWindow="38280" yWindow="-8895" windowWidth="29040" windowHeight="15720" tabRatio="639" activeTab="7" xr2:uid="{90AFF14C-0299-4987-B16C-156E578B11B8}"/>
  </bookViews>
  <sheets>
    <sheet name="Overview" sheetId="3" r:id="rId1"/>
    <sheet name="Executive Summary" sheetId="5" r:id="rId2"/>
    <sheet name="Implementation Updates" sheetId="6" r:id="rId3"/>
    <sheet name="Base Metrics" sheetId="1" r:id="rId4"/>
    <sheet name="Family Planning Metrics" sheetId="35" r:id="rId5"/>
    <sheet name="SMI-SED Metrics" sheetId="9" r:id="rId6"/>
    <sheet name="SUD Metrics" sheetId="8" r:id="rId7"/>
    <sheet name="THCP Metrics" sheetId="38" r:id="rId8"/>
    <sheet name="State-Specific Metrics" sheetId="33" r:id="rId9"/>
    <sheet name="Metrics Context" sheetId="7" r:id="rId10"/>
  </sheets>
  <definedNames>
    <definedName name="_xlnm._FilterDatabase" localSheetId="8" hidden="1">'State-Specific Metrics'!$A$3:$K$27</definedName>
    <definedName name="_xlnm._FilterDatabase" localSheetId="6" hidden="1">'SUD Metrics'!$A$4:$K$147</definedName>
    <definedName name="_xlnm.Print_Titles" localSheetId="3">'Base Metrics'!$4:$4</definedName>
    <definedName name="_xlnm.Print_Titles" localSheetId="2">'Implementation Updates'!$1:$2</definedName>
    <definedName name="_xlnm.Print_Titles" localSheetId="5">'SMI-SED Metrics'!$3:$4</definedName>
    <definedName name="_xlnm.Print_Titles" localSheetId="8">'State-Specific Metrics'!$2:$3</definedName>
    <definedName name="_xlnm.Print_Titles" localSheetId="6">'SUD Metrics'!$3:$4</definedName>
    <definedName name="Range_BaseMet">'Base Metrics'!$A$4:$K$38</definedName>
    <definedName name="Range_Fam_Plan_Metrics">'Family Planning Metrics'!$A$4:$K$14</definedName>
    <definedName name="Range_ImpUpdates" localSheetId="2">'Implementation Updates'!$A$2:$C$37</definedName>
    <definedName name="Range_Metrics_Context">'Metrics Context'!$A$5:$D$62</definedName>
    <definedName name="Range_SMI_SED_Met">'SMI-SED Metrics'!$A$4:$K$103</definedName>
    <definedName name="Range_State_Specific_Met">'State-Specific Metrics'!$A$3:$K$5</definedName>
    <definedName name="Range_SUD_Met">'SUD Metrics'!$A$4:$K$146</definedName>
    <definedName name="Range_THCP_Met">'THCP Metrics'!$A$4:$K$20</definedName>
    <definedName name="TitleRegion1.A2.C37.2">'Implementation Updates'!$A$2</definedName>
    <definedName name="TitleRegion1.A3.K50.6">'State-Specific Metrics'!$A$3</definedName>
    <definedName name="TitleRegion1.A4.K103.4">'SMI-SED Metrics'!$A$4</definedName>
    <definedName name="TitleRegion1.A4.K105.6">#REF!</definedName>
    <definedName name="TitleRegion1.A4.K14.5">'Family Planning Metrics'!$A$4</definedName>
    <definedName name="TitleRegion1.A4.K146.5">'SUD Metrics'!$A$4</definedName>
    <definedName name="TitleRegion1.A4.K146.7">#REF!</definedName>
    <definedName name="TitleRegion1.A4.K20.8">'THCP Metrics'!$A$4</definedName>
    <definedName name="TitleRegion1.A4.K38.3">'Base Metrics'!$A$4</definedName>
    <definedName name="TitleRegion1.A5.D62.7">'Metrics Context'!$A$5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38" l="1"/>
  <c r="K19" i="38"/>
  <c r="K18" i="38"/>
  <c r="K17" i="38"/>
  <c r="K15" i="38"/>
  <c r="K14" i="38"/>
  <c r="K13" i="38"/>
  <c r="K12" i="38"/>
  <c r="K14" i="35"/>
  <c r="K13" i="35"/>
  <c r="K12" i="35"/>
  <c r="K11" i="35"/>
  <c r="K10" i="35"/>
  <c r="K9" i="35"/>
  <c r="K7" i="35"/>
  <c r="I35" i="1"/>
  <c r="I36" i="1"/>
  <c r="I37" i="1"/>
  <c r="I38" i="1"/>
  <c r="J35" i="1"/>
  <c r="J36" i="1"/>
  <c r="J37" i="1"/>
  <c r="J38" i="1"/>
  <c r="K118" i="8" l="1"/>
  <c r="K119" i="8"/>
  <c r="K120" i="8"/>
  <c r="K121" i="8"/>
  <c r="K122" i="8"/>
  <c r="K123" i="8"/>
  <c r="K124" i="8"/>
  <c r="K125" i="8"/>
  <c r="K126" i="8"/>
  <c r="K127" i="8"/>
  <c r="K128" i="8"/>
  <c r="K117" i="8"/>
  <c r="K116" i="8"/>
  <c r="K115" i="8"/>
  <c r="K107" i="8"/>
  <c r="K108" i="8"/>
  <c r="K109" i="8"/>
  <c r="K110" i="8"/>
  <c r="K111" i="8"/>
  <c r="K112" i="8"/>
  <c r="K113" i="8"/>
  <c r="K106" i="8"/>
  <c r="K146" i="8"/>
  <c r="K145" i="8"/>
  <c r="K143" i="8"/>
  <c r="K142" i="8"/>
  <c r="K141" i="8"/>
  <c r="K129" i="8"/>
  <c r="K130" i="8"/>
  <c r="K131" i="8"/>
  <c r="K132" i="8"/>
  <c r="K133" i="8"/>
  <c r="K134" i="8"/>
  <c r="K135" i="8"/>
  <c r="K136" i="8"/>
  <c r="K137" i="8"/>
  <c r="K138" i="8"/>
  <c r="K139" i="8"/>
  <c r="K140" i="8"/>
  <c r="K101" i="9"/>
  <c r="K102" i="9"/>
  <c r="K103" i="9"/>
  <c r="K100" i="9"/>
  <c r="K84" i="9"/>
  <c r="K85" i="9"/>
  <c r="K86" i="9"/>
  <c r="K83" i="9"/>
  <c r="K80" i="9"/>
  <c r="K81" i="9"/>
  <c r="K79" i="9"/>
  <c r="K14" i="9"/>
  <c r="K16" i="9"/>
  <c r="K17" i="9"/>
  <c r="K13" i="9"/>
  <c r="K11" i="9"/>
  <c r="K10" i="9"/>
  <c r="K7" i="9"/>
  <c r="K8" i="9"/>
  <c r="K6" i="9"/>
</calcChain>
</file>

<file path=xl/sharedStrings.xml><?xml version="1.0" encoding="utf-8"?>
<sst xmlns="http://schemas.openxmlformats.org/spreadsheetml/2006/main" count="3693" uniqueCount="594">
  <si>
    <t>blank</t>
  </si>
  <si>
    <t>Medicaid Section 1115 Demonstration Monitoring Report</t>
  </si>
  <si>
    <t>(Template Version 1.0)</t>
  </si>
  <si>
    <r>
      <t xml:space="preserve">Note: All cells of the monitoring report contain text to ensure digital accessibility and to comply with section 508 of the Rehabilitation Act; this text should not be removed or modified by the state.
The monitoring report is made up of the following tabs. Instructions for completing each tab can be found below:
</t>
    </r>
    <r>
      <rPr>
        <b/>
        <sz val="14"/>
        <color rgb="FF000000"/>
        <rFont val="Times New Roman"/>
        <family val="1"/>
      </rPr>
      <t>1. Overview:</t>
    </r>
    <r>
      <rPr>
        <sz val="14"/>
        <color rgb="FF000000"/>
        <rFont val="Times New Roman"/>
        <family val="1"/>
      </rPr>
      <t xml:space="preserve"> The state should complete Table 1 (below), titled Demonstration Information. 
</t>
    </r>
    <r>
      <rPr>
        <b/>
        <sz val="14"/>
        <color rgb="FF000000"/>
        <rFont val="Times New Roman"/>
        <family val="1"/>
      </rPr>
      <t>2. Executive Summary:</t>
    </r>
    <r>
      <rPr>
        <sz val="14"/>
        <color rgb="FF000000"/>
        <rFont val="Times New Roman"/>
        <family val="1"/>
      </rPr>
      <t xml:space="preserve"> The state should provide an executive summary of the content of the monitoring report, including specific topics identified in the tab.
</t>
    </r>
    <r>
      <rPr>
        <b/>
        <sz val="14"/>
        <color rgb="FF000000"/>
        <rFont val="Times New Roman"/>
        <family val="1"/>
      </rPr>
      <t xml:space="preserve">3. Implementation Updates: </t>
    </r>
    <r>
      <rPr>
        <sz val="14"/>
        <color rgb="FF000000"/>
        <rFont val="Times New Roman"/>
        <family val="1"/>
      </rPr>
      <t xml:space="preserve">To track demonstration progress, the state should respond to the narrative prompts for each Reporting Topic, including policy-specific prompts that are relevant to the demonstration, or note "The state has no update to report." 
</t>
    </r>
    <r>
      <rPr>
        <b/>
        <sz val="14"/>
        <color rgb="FF000000"/>
        <rFont val="Times New Roman"/>
        <family val="1"/>
      </rPr>
      <t>4. Metrics:</t>
    </r>
    <r>
      <rPr>
        <sz val="14"/>
        <color rgb="FF000000"/>
        <rFont val="Times New Roman"/>
        <family val="1"/>
      </rPr>
      <t xml:space="preserve"> The workbook has one tab for Base metrics, one tab for each possible demonstration policy and a tab for state-specific metrics. The state should enter monitoring metric data for each metric. The state should explain metrics trends in the "Metric Trends and Explanation" column. The state is only expected to complete metrics tabs relevant to the demonstration. 
</t>
    </r>
    <r>
      <rPr>
        <b/>
        <sz val="14"/>
        <color rgb="FF000000"/>
        <rFont val="Times New Roman"/>
        <family val="1"/>
      </rPr>
      <t>5. Metrics Context:</t>
    </r>
    <r>
      <rPr>
        <sz val="14"/>
        <color rgb="FF000000"/>
        <rFont val="Times New Roman"/>
        <family val="1"/>
      </rPr>
      <t xml:space="preserve"> The state should use the Metrics Context tab to document reporting issues (such as delays in data availability), methodology information (such as state-specific codes the state used to calculate a metric), deviations from the technical specifications, and/or plans to phase in metrics, as applicable. </t>
    </r>
  </si>
  <si>
    <t>Table 1. Demonstration Information</t>
  </si>
  <si>
    <t>State</t>
  </si>
  <si>
    <t>Hawaii</t>
  </si>
  <si>
    <t>Demonstration Name</t>
  </si>
  <si>
    <t>Hawaii QUEST Integration</t>
  </si>
  <si>
    <t>Demonstration Year (DY)</t>
  </si>
  <si>
    <t>Calendar Dates for DY</t>
  </si>
  <si>
    <t>01/08/2025 - 12/31/2025</t>
  </si>
  <si>
    <t>Note: Paperwork Reduction Act Disclosure Statement to be added here</t>
  </si>
  <si>
    <t>end of worksheet</t>
  </si>
  <si>
    <t>Executive Summary</t>
  </si>
  <si>
    <r>
      <t xml:space="preserve">Overview: </t>
    </r>
    <r>
      <rPr>
        <sz val="11"/>
        <color rgb="FF000000"/>
        <rFont val="Times New Roman"/>
        <family val="1"/>
      </rPr>
      <t>Each state with an approved section 1115 demonstration is expected to utilize a monitoring report workbook to complete its monitoring reports, per the demonstration's STCs. In the monitoring report, the state will submit information on monitoring metrics, qualitative summaries of metrics trends, and implementation updates associated with waivers and expenditure authorities approved in its section 1115 demonstration. The state should contact its CMS demonstration team with any questions on the use of this workbook or submitting monitoring reports.</t>
    </r>
  </si>
  <si>
    <t xml:space="preserve">This Executive Summary should provide a brief overview of the key achievements, highlights, challenges, and/or risks identified during the current reporting period. This section should also identify key changes since the last monitoring report, including the implementation of new program components; programmatic improvements (e.g., increased outreach or any beneficiary or provider education efforts); and/or any unexpected issues or changes (e.g., unexpected increases or decreases in demonstration eligibility and participation or beneficiary complaints, such as appeals and grievances, etc.). The recommended word count for this section is 1000 words or less. </t>
  </si>
  <si>
    <r>
      <t xml:space="preserve">
</t>
    </r>
    <r>
      <rPr>
        <sz val="11"/>
        <rFont val="Times New Roman"/>
        <family val="1"/>
      </rPr>
      <t>-MQD advanced implementation of new Section 1115 demonstration authorities, including launch of the Medical Respite benefit on January 1, 2026, and continued development of additional Community Integration Services Plus (CIS+) housing and nutrition supports.
-MQD strengthened provider and stakeholder partnerships to support implementation, including creation and enrollment of a new Medicaid provider type for Medical Respite services, collaboration with health plans and FQHCs on the Kau ʻAi Pono nutrition pilot, and ongoing engagement with corrections, probation, parole, and Department of Health partners to prepare for Reentry program implementation.
-MQD continued implementation planning for the Reentry Demonstration, including development of care coordination and case management processes, provider enrollment and billing readiness activities, eligibility and enrollment planning, and coordination on data-sharing processes with correctional facilities.
-MQD expanded beneficiary and community engagement activities, including public forums on new 1115 demonstration authorities, stakeholder feedback opportunities related to Medical Respite, and planning activities to launch the Beneficiary Advisory Committee.</t>
    </r>
  </si>
  <si>
    <t xml:space="preserve">CMS = Centers for Medicare &amp; Medicaid Services; STC = special terms and conditions. </t>
  </si>
  <si>
    <t>Implementation Updates</t>
  </si>
  <si>
    <r>
      <t>MQD Project Management and Planning</t>
    </r>
    <r>
      <rPr>
        <b/>
        <i/>
        <sz val="16"/>
        <color theme="1"/>
        <rFont val="Times New Roman"/>
        <family val="1"/>
        <scheme val="minor"/>
      </rPr>
      <t xml:space="preserve"> (delete before submission)</t>
    </r>
  </si>
  <si>
    <t>Prompt Number</t>
  </si>
  <si>
    <t>Reporting Topic and Prompt</t>
  </si>
  <si>
    <t>State Response</t>
  </si>
  <si>
    <t>Applicable Section 1115 Demonstration Initiatives</t>
  </si>
  <si>
    <t>EXAMPLE:
1.3</t>
  </si>
  <si>
    <t>EXAMPLE: 
Summarize other contextual factors (e.g., emergencies or disasters), initiatives (e.g., notable innovations), or state activity (e.g., system-wide Medicaid enrollment changes, stakeholder communications, and/or unexpected achievements or outcomes) that may accelerate or create delays in achieving the goals and objectives of the overall demonstration and its individual authorities. [The recommended word count is 200-300 words.]</t>
  </si>
  <si>
    <t>EXAMPLE: 
The state experienced a three-day delay when launching the demonstration website due to IT issues. This delay limited the number of enrollees that could apply for demonstration benefits using the online application during the initial launch of the website. The state worked with its IT vendor to correct the IT issues and has added in additional quality assurance days into future demonstration website update release schedules to mitigate future delays in website update launches. Additionally, since the website and application will remain active during future updates, the state does not anticipate additional delays related to this issue in the future.</t>
  </si>
  <si>
    <r>
      <rPr>
        <b/>
        <sz val="11"/>
        <rFont val="Times New Roman"/>
        <family val="1"/>
      </rPr>
      <t xml:space="preserve">Demonstration Operations and Policy. 
</t>
    </r>
    <r>
      <rPr>
        <sz val="11"/>
        <rFont val="Times New Roman"/>
        <family val="1"/>
      </rPr>
      <t xml:space="preserve">Using the subsection prompts below, highlight critical demonstration implementation, operations, or policy considerations that might have affected (positively or negatively) eligibility and participation in demonstration programs, access to services, timely provision of services, or any other areas affecting beneficiaries. Summarize any related state activity that may have either a positive or negative effect on achieving the demonstration’s approved goals or objectives. </t>
    </r>
  </si>
  <si>
    <t>n.a</t>
  </si>
  <si>
    <t>Summarize implementation, operations, or policy considerations that may affect the demonstration or its beneficiaries, including eligibility and participation in the demonstration. [The recommended word count is 500 words.]</t>
  </si>
  <si>
    <r>
      <rPr>
        <sz val="11"/>
        <rFont val="Times New Roman"/>
        <family val="1"/>
      </rPr>
      <t xml:space="preserve">In addition to the below initiatives, MQD successfully implemented Continuous Eligibility and the transition of Appendix K flexibilities. MQD will be phasing in implementation planning for Contingency Management at a later time in the demosntration period.
- </t>
    </r>
    <r>
      <rPr>
        <b/>
        <sz val="11"/>
        <rFont val="Times New Roman"/>
        <family val="1"/>
      </rPr>
      <t>Nutrition Supports:</t>
    </r>
    <r>
      <rPr>
        <sz val="11"/>
        <rFont val="Times New Roman"/>
        <family val="1"/>
      </rPr>
      <t xml:space="preserve"> MQD advanced implementation planning for the Nutrition Supports benefit through a temporary pilot, Kai ‘Ai Pono: Season of Eating Well, which operated from November 2025 through January 2026. The pilot tested operational and delivery approaches for the Fruit and Vegetable Prescription and Protein Box benefit, strengthened partnerships among health care providers and community-based organizations, and generated early implementation data to inform future program design. MQD engaged the University of Hawai‘i, the demonstration’s independent evaluator, to conduct a rapid evaluation of the pilot to assess operational effectiveness, beneficiary experience, and implementation considerations. These activities are expected to positively affect future beneficiary participation and access to Nutrition Supports services by identifying operational barriers, refining delivery models, and supporting program integrity prior to broader implementation. In addtition to the pilot MQD attended multiple Food-Is-Medicine convenings at various FQHCs and community settings, with the goals of deepening our understanding of the existing local food delivery ecosystem and developing relationships with the multiple entities in this space. MQD also continued engagement with clinical experts, including the American Heart Association, and community stakeholders to explore a phased approach to clinical eligibility criteria. Although this planning process may extend the timeline for full-scale implementation, it is intended to support a sustainable launch, ensure services are targeted to beneficiaries most likely to benefit, and establish a foundation for meaningful evaluation of health and nutrition outcomes.
- </t>
    </r>
    <r>
      <rPr>
        <b/>
        <sz val="11"/>
        <rFont val="Times New Roman"/>
        <family val="1"/>
      </rPr>
      <t>Community Integration Services Plus (CIS+) – Medical Respite</t>
    </r>
    <r>
      <rPr>
        <sz val="11"/>
        <rFont val="Times New Roman"/>
        <family val="1"/>
      </rPr>
      <t xml:space="preserve">: MQD completed implementation activities for the Medical Respite benefit under CIS+. Following program design work and stakeholder engagement, MQD released program guidance and completed rate development activities, which subsequently received CMS approval. This program guidance was released in October 2025.  MQD worked closely with hospitals, Medical Respite providers, and community-based organizations to support provider readiness and operational planning in advance of the January 2026 launch. These activities positively affected beneficiary access to services and will continue supporting real-time feedback from stakeholders in the early phases of launch. MQD will continue stakeholder engagement and program monitoring efforts to identify opportunities for future program modifications that improve beneficiary access, service delivery, and program effectiveness.
- </t>
    </r>
    <r>
      <rPr>
        <b/>
        <sz val="11"/>
        <rFont val="Times New Roman"/>
        <family val="1"/>
      </rPr>
      <t>Reentry:</t>
    </r>
    <r>
      <rPr>
        <sz val="11"/>
        <rFont val="Times New Roman"/>
        <family val="1"/>
      </rPr>
      <t xml:space="preserve"> MQD continued preparations for implementation of the Reentry Initiative through collaboration with correctional facilities, probation and parole agencies, the Hawai‘i Department of Health, and other partners. Key activities included development of program guidance, eligibility and enrollment processes, provider readiness efforts, care coordination workflows, and data-sharing protocols necessary to support service delivery and continuity of care for justice-involved individuals. MQD anticipates initiating implementation in 2026 with the Hawai‘i Youth Correctional Facility. Because successful implementation depends on coordination across multiple agencies and systems, these planning activities may affect the pace of rollout during the implementation period. However, they are expected to have a positive long-term effect on beneficiary participation and access to services by establishing processes that support timely and accurate Medicaid enrollment, continuity of care upon release, and coordination of physical, behavioral health, and social services.</t>
    </r>
  </si>
  <si>
    <t>Applies to all Section 1115 Demonstration Initiatives</t>
  </si>
  <si>
    <t>Describe activities under the below topics as they pertain to the demonstration:</t>
  </si>
  <si>
    <t>n.a.</t>
  </si>
  <si>
    <t>1.2.1</t>
  </si>
  <si>
    <t>Organizational, administrative, or service delivery changes. [The recommended word count is 200-300 words.]</t>
  </si>
  <si>
    <r>
      <rPr>
        <b/>
        <sz val="11"/>
        <rFont val="Times New Roman"/>
        <family val="1"/>
      </rPr>
      <t xml:space="preserve">
</t>
    </r>
    <r>
      <rPr>
        <sz val="11"/>
        <rFont val="Times New Roman"/>
        <family val="1"/>
      </rPr>
      <t>As 2025 represented the first full year following demonstration approval, MQD’s primary focus was on post-approval planning and operational development activities necessary to support successful demonstration implementation. Key activities included program design, stakeholder engagement, provider outreach, rate development, evaluation planning, and development of operational guidance across several demonstration initiatives. MQD worked closely with community-based organizations, providers, managed care plans, state agency partners, and other stakeholders to inform program design and support implementation readiness.
Several demonstration initiatives progressed from conceptual design to implementation readiness during the reporting period. For example, MQD conducted a Nutrition Supports pilot to inform future service delivery approaches, finalized rate development and program guidance for the Medical Respite benefit, and advanced operational planning with correctional facilities and other partners in preparation for Reentry implementation. Collectively, these organizational and administrative activities begin to established the infrastructure necessary to support future beneficiary enrollment, access to services, and achievement of demonstration goals while positioning MQD for phased implementation of demonstration benefits in subsequent reporting periods.</t>
    </r>
  </si>
  <si>
    <t>1.2.2</t>
  </si>
  <si>
    <t>Legislative activities. [The recommended word count is 150-200 words.]</t>
  </si>
  <si>
    <r>
      <rPr>
        <b/>
        <sz val="11"/>
        <rFont val="Times New Roman"/>
        <family val="1"/>
      </rPr>
      <t xml:space="preserve">
</t>
    </r>
    <r>
      <rPr>
        <sz val="11"/>
        <rFont val="Times New Roman"/>
        <family val="1"/>
      </rPr>
      <t>During the 2025 Hawaiʻi legislative session, MQD engaged regularly with state legislators and legislative staff regarding implementation of the QUEST Integration Section 1115 Demonstration extension and its associated authorities. Given the pre-implementation status of demonstration initiatives during the legislative session, MQD's discussions primarily focused on provided information on demonstration goals, implementation planning activities, operational considerations, and stakeholder perspectives. MQD also responded to legislative inquiries and participated in informational briefings and stakeholder discussions related to demonstration implementation activities. MQD will continue to monitor legislative developments and assess any potential impacts on demonstration implementation, beneficiary participation, access to services, and achievement of demonstration goals and objectives.</t>
    </r>
  </si>
  <si>
    <t>1.2.3</t>
  </si>
  <si>
    <t>Fiscal changes and related processes or definitions that would result in changes in access, benefits, populations, enrollment, etc. [The recommended word count is 150-200 words.]</t>
  </si>
  <si>
    <t>There were no relevant fiscal changes that would have affected access, benefits, populations, or enrollment.</t>
  </si>
  <si>
    <t>1.2.4</t>
  </si>
  <si>
    <t>Audit or investigation activity, including findings. [The recommended word count is 150-200 words.]</t>
  </si>
  <si>
    <t>The Financial and Compliance Audit for the State Department of Human Services, which Med-QUEST falls under, for state fiscal year 2025 was issued in March 2026.  The Medicaid program had one finding with questioned costs amounting to $671.</t>
  </si>
  <si>
    <t>1.2.5</t>
  </si>
  <si>
    <t>Litigation activities. [The recommended word count is 200-300 words].</t>
  </si>
  <si>
    <t xml:space="preserve">The Department defended its decisions in several administrative hearings and on appeal to circuit court regarding eligibility for Medicaid benefits and Medicaid long-term care services, as well as recouping overpayments from providers.
The Department had two cases with the Hawaii Supreme Court, who disagreed with the Department’s argument that a nursing home could not request an administrative hearing to dispute the termination of eligibility of two former Medicaid members. The Hawaii Supreme Court found in favor of the nursing home and remanded the case back for an administrative hearing.
A trial is scheduled for November 2026 for a challenge to the State of Hawaii’s provision of Medicaid funded Applied Behavioral Analysis (ABA) therapy for children on the autism spectrum attending public schools.  
There were approximately 18 foreclosure actions that list the Department as a defendant. These actions are usually brought by banks or mortgage companies against Medicaid claimants and/or their estates. Through these actions, the Department requests any remaining surplus funds from the sale of the foreclosed property to be distributed to the Department. </t>
  </si>
  <si>
    <t>Summarize other contextual factors (e.g., emergencies or disasters), initiatives (e.g., notable innovations), or state activity (e.g., system-wide Medicaid enrollment changes, stakeholder communications, and/or unexpected achievements or outcomes) that may accelerate or create delays in achieving the goals and objectives of the overall demonstration and its individual authorities. [The recommended word count is 200-300 words.]</t>
  </si>
  <si>
    <r>
      <t xml:space="preserve">
</t>
    </r>
    <r>
      <rPr>
        <sz val="11"/>
        <rFont val="Times New Roman"/>
        <family val="1"/>
      </rPr>
      <t>As 2025 was the first year following demonstration approval, MQD focused significant effort on implementation planning and readiness activities across demonstration authorities. MQD intentionally prioritized stakeholder engagement, operational design, evaluation planning, and development of program guidance before broad implementation. This phased implementation approach will support achievement of demonstration goals by strengthening operational readiness, ensuring compliance with demonstration requirements, supporting program integrity, and promoting efficient service delivery models.
Several activities during the reporting period meaningfully advanced implementation readiness. MQD launched and completed the Kai ‘Ai Pono: Season of Eating Well pilot to test operational approaches for Nutrition Supports benefits and gather information to inform future program design and implementation. MQD also established new stakeholder engagement forums, including the Beneficiary Advisory Committee (BAC) and Medicaid Advisory Committee (MAC), consistent with federal requirements. These forums provide ongoing opportunities for beneficiary, provider, and community stakeholder input on demonstration implementation and Medicaid program priorities.
No major emergencies, disasters, or other unforeseen events materially accelerated or delayed implementation of the demonstration during the reporting period.</t>
    </r>
  </si>
  <si>
    <r>
      <t xml:space="preserve">Data Infrastructure and Health IT. 
</t>
    </r>
    <r>
      <rPr>
        <sz val="11"/>
        <rFont val="Times New Roman"/>
        <family val="1"/>
      </rPr>
      <t>Provide updates to data infrastructure, IT, or any other system changes or enhancements relevant to the demonstration, including any activities since the state’s last update. Include information on system changes affecting demonstration eligibility and enrollment processing, MMIS, how IT is being used to support demonstration initiatives to identify and effectively treat and serve individuals in the demonstration, etc. In addition, include details on adoption and enhancement of IT systems to support data sharing between state Medicaid agencies, participating service providers and facilities, or partner entities assisting in the administration of the demonstration. Describe activities, challenges, and any remediation steps to establishing or maintaining the state’s capacity for reporting key demographic data. [The recommended word count is 500 words.]</t>
    </r>
  </si>
  <si>
    <t>There was continued progress on the Health Analytics Program (HAP) which combines data from the eligibility and enrollment, provider, and claims and encounters systems along with Health Plan Reports and other data sources into an single platform for enhanced analytics. The HAPc completed its Operational Readiness Review in November and went live on December 31. 2025.</t>
  </si>
  <si>
    <r>
      <rPr>
        <b/>
        <sz val="11"/>
        <color rgb="FF000000"/>
        <rFont val="Times New Roman"/>
        <family val="1"/>
      </rPr>
      <t xml:space="preserve">Demonstration Evaluation.
</t>
    </r>
    <r>
      <rPr>
        <sz val="11"/>
        <color rgb="FF000000"/>
        <rFont val="Times New Roman"/>
        <family val="1"/>
      </rPr>
      <t>Provide an update on evaluation efforts. The state should also provide CMS with any information on challenges related to executing the evaluation, such as independent evaluator procurement and data availability, completeness, and quality. The state should include similar updates, as applicable, for any other post-approval assessments (e.g., mid-point assessments or annual availability assessments). If applicable, the state should include an attachment to report the results of beneficiary satisfaction surveys conducted during the year. [The recommended word count is 400 words, not including any applicable attachment.]</t>
    </r>
  </si>
  <si>
    <t xml:space="preserve">MQD contracts with the University of Hawaii Social Science Research Institute (UH SSRI) for external evaluation of the 1115 Waiver. In early 2025, UH SRRI, working with MQD and other key stakeholders, developed the 1115 Demonstration Evaluation Design to support assessment of demonstration initiatives and outcomes. Through ongoing coordination with MQD and engagement with implementation partners, UH SRRI established the overall evaluation approach, key research questions, and data collection strategies for the demonstration. The evaluation design was formally submitted to CMS in July of 2025. Following submission, CMS provided comments and feedback on the proposed evaluation approach. In response, UH SRRI revised the evaluation design to address CMS feedback and submitted an updated version in early 2026.
UH SRRI also advanced evaluation activities for the Kau ‘Ai Pono pilot, which operated from November 2025 through January 2026 and tested implementation of the Fruit and Vegetable Prescription and Protein Box benefits. Evaluation efforts included site visits conducted during the pilot period to collect implementation and operational insights directly from participating providers and partners. Although the majority of interviews, quantitative analyses, and synthesis of findings occurred in 2026 following the pilot period, these early field-based activities informed the broader demonstration evaluation framework and helped identify initial implementation considerations and opportunities for program refinement.
UH SRRI maintains regular coordination with MQD to align evaluation activities with broader demonstration priorities and implementation efforts. In parallel with HRSN and Reentry implementation planning activities, UH SRRI is supporting the development of new reporting and monitoring tools intended to strengthen ongoing evaluation, improve data collection processes, and support future assessment of program outcomes and implementation performance.
Data quality continues to be a key focus area and ongoing challenge for the demonstration evaluation. PCG and MQD HAO continue to strengthen data quality processes through ongoing maintenance and revision of reporting templates, provision of technical assistance, and delivery of reporting trainings to participating entities. Future evaluation efforts will also assess reporting periodicity and related processes to reduce administrative burden while continuing to support timely, accurate, and high-quality data collection.
</t>
  </si>
  <si>
    <r>
      <t xml:space="preserve">Post-Award Public Forum. 
</t>
    </r>
    <r>
      <rPr>
        <sz val="11"/>
        <rFont val="Times New Roman"/>
        <family val="1"/>
      </rPr>
      <t>Provide a summary of the most recent annual post-award public forum indicating any resulting action items or issues. Include a summary of the public comments for the period during which the forum was held. [The recommended word count is 300 words.]</t>
    </r>
  </si>
  <si>
    <t xml:space="preserve">The annual post-award public forum was held on June 18, 2025.  Med-Quest Division (MQD) presented information regarding the recent CMS approval of the five-year extension of the Section 1115 Demonstration Waiver and reflected on the most recent demonstration’s performance and impact on the following key topic areas: Managed Care, Behavioral Health, Home and Community Based Services, Health Related Social Needs, Designated State Health Programs, Justice-Involved Populations and Coverage and Eligibility.
Public comments focused on Nutrition Supports, the Justice Involved Populations and Designated State Health Programs. There was overwhelming support and excitement about the Nutrition Supports initiative as it gives hope and inspires action in the community.  MQD was commended for its proactive efforts in this area as it addresses health disparities, food insecurity, and systemic inequities across the state. Action items include requests for MQD to provide clarity and communication on how the existing organizations can participate in implementation, how to invest in community infrastructure by supporting the development of Community Care Hubs, review guidance and recommendations from reports produced by advocacy organizations, leverage cross-sector partnerships, and identify a lead point of contact within MQD to streamline collaboration. For the Justice Involved Populations questions were raised on whether this program would include prisons, jails and the Hawaii State Hospital. MQD clarified that it only includes prisons and jails.
A question was raised regarding Designated State Health Programs and which programs would qualify. MQD was tasked to send the list of which programs qualify to the MHAC board.  </t>
  </si>
  <si>
    <t>Policy-Specific Prompts</t>
  </si>
  <si>
    <t>[The following prompt is applicable to a demonstration with a DSHP and/or SDOH/HRSN policy.]</t>
  </si>
  <si>
    <r>
      <t xml:space="preserve">Provider Payment Rate Increase. 
</t>
    </r>
    <r>
      <rPr>
        <sz val="11"/>
        <color rgb="FF000000"/>
        <rFont val="Times New Roman"/>
        <family val="1"/>
      </rPr>
      <t>Attest that any required FFS and managed care provider rate increases for primary care services, obstetric care services, and behavioral health services, subject to the STCs, were at least sustained from, if not higher than, the previous year. [The recommended word count is 150 words.]</t>
    </r>
  </si>
  <si>
    <t xml:space="preserve">The State attests that rate increases were at least sustained from the previous year.  </t>
  </si>
  <si>
    <t>Applies to DSHP and HRSN (CIS+/Nutrition Supports) Initiatives</t>
  </si>
  <si>
    <t>[The following prompt is applicable to a demonstration with a continuous eligibility policy.]</t>
  </si>
  <si>
    <r>
      <t xml:space="preserve">Collecting and Providing Eligibility Information for Beneficiaries who Qualify for Continuous Eligibility. 
</t>
    </r>
    <r>
      <rPr>
        <sz val="11"/>
        <rFont val="Times New Roman"/>
        <family val="1"/>
      </rPr>
      <t>Describe successes and challenges related to activities to annually update beneficiary contact information, provide beneficiaries reminder of continued eligibility, verify beneficiary residency, and confirm that the beneficiary is not deceased, for all beneficiaries who qualify for a continuous eligibility period that exceeds 12 months. [The recommended word count for this section is 250 words.]</t>
    </r>
  </si>
  <si>
    <t xml:space="preserve">For all continuous eligibility periods longer than 12 months, the State continues to use existing processes and procedures to verify and update beneficiary contact information on an annual bases, which may include annually checking data sources and partnering with our MCOs, to include encouraging beneficiaries to update their contact information. The State also has processes to inform members of continued eligibility, verify residency and confirm the beneficiary is not deceased.  Continuous eligibility for these beneficiaries has reduced churning and adminstrative burden while ensuring this population has access to preventive and other needed medical services as well as provide continuity of care. This helps to ensure better health outcomes for this population. MQD will continue to coordinate closely with CMS throughout the phase-out of continuous eligibility to support a smooth transition and ensure compliance with federal requirements  </t>
  </si>
  <si>
    <t>Applies to Continuous Eligibility Policy</t>
  </si>
  <si>
    <t>[The following prompts are applicable to a demonstration with an SMI/SED policy and any other relevant authorities per the STCs.]</t>
  </si>
  <si>
    <r>
      <rPr>
        <b/>
        <sz val="11"/>
        <rFont val="Times New Roman"/>
        <family val="1"/>
      </rPr>
      <t xml:space="preserve">SMI/SED MOE Funding Outpatient Community-Based Mental Health Services.
</t>
    </r>
    <r>
      <rPr>
        <sz val="11"/>
        <rFont val="Times New Roman"/>
        <family val="1"/>
      </rPr>
      <t xml:space="preserve">Provide the dollar amount, including the level of state appropriations and local funding for outpatient community-based mental health services, for the most recently completed state fiscal year (specify the start and end dates as MM/DD/YYYY). </t>
    </r>
  </si>
  <si>
    <t>N/A</t>
  </si>
  <si>
    <t>Does not apply to Hawaii; disregard</t>
  </si>
  <si>
    <t>Describe and explain any reductions in the MOE dollar amount below the amount provided in the state’s application materials. If true, the state should confirm that it did not move resources to increase access to treatment in inpatient or residential settings at the expense of community-based services. [The recommended word count is 250 words.]</t>
  </si>
  <si>
    <r>
      <t xml:space="preserve">Activities to Support Early Intervention in SMI/SED.
</t>
    </r>
    <r>
      <rPr>
        <sz val="11"/>
        <rFont val="Times New Roman"/>
        <family val="1"/>
      </rPr>
      <t>Describe activities to promote the availability and use of early intervention services such as screenings, structured assessments, and brief initial interventions. Discuss any challenges encountered and changes in the approach outlined in past monitoring reports, if applicable. [The recommended word count for this section is 250 words.]</t>
    </r>
  </si>
  <si>
    <r>
      <t xml:space="preserve">Activities to Support Crisis Stabilization Services.
</t>
    </r>
    <r>
      <rPr>
        <sz val="11"/>
        <rFont val="Times New Roman"/>
        <family val="1"/>
      </rPr>
      <t>Describe activities to increase access to and utilization of crisis stabilization services, specifically crisis stabilization services for mental health and substance use disorders, including mobile crisis units, crisis observation and assessment centers, crisis stabilization units, and coordinated community crisis response teams. Discuss any challenges encountered and changes in the approach outlined in past monitoring reports, if applicable. [The recommended word count is 250 words.]</t>
    </r>
  </si>
  <si>
    <t>[The following prompt is applicable to a demonstration with a reentry, SDOH/HRSN, SMI/SED, and/or SUD policy, and any other relevant authorities per the STCs.]</t>
  </si>
  <si>
    <r>
      <rPr>
        <b/>
        <sz val="11"/>
        <rFont val="Times New Roman"/>
        <family val="1"/>
      </rPr>
      <t xml:space="preserve">Case Management and Care Coordination. 
</t>
    </r>
    <r>
      <rPr>
        <sz val="11"/>
        <rFont val="Times New Roman"/>
        <family val="1"/>
      </rPr>
      <t>Describe activities to connect beneficiaries to services, including primary or behavioral health (specifically, mental health and substance use disorder) care or services to address health-related social needs, including for beneficiaries transitioning from institutional settings, if applicable.</t>
    </r>
    <r>
      <rPr>
        <vertAlign val="superscript"/>
        <sz val="11"/>
        <rFont val="Times New Roman"/>
        <family val="1"/>
      </rPr>
      <t>a</t>
    </r>
    <r>
      <rPr>
        <sz val="11"/>
        <rFont val="Times New Roman"/>
        <family val="1"/>
      </rPr>
      <t xml:space="preserve"> Discuss any challenges encountered, changes in the approach outlined in the implementation plan(s), and any changes to the timeline, if applicable. [The recommended word count is 400 words.]</t>
    </r>
  </si>
  <si>
    <r>
      <rPr>
        <b/>
        <i/>
        <sz val="11"/>
        <rFont val="Times New Roman"/>
        <family val="1"/>
      </rPr>
      <t xml:space="preserve">HRSN: </t>
    </r>
    <r>
      <rPr>
        <sz val="11"/>
        <rFont val="Times New Roman"/>
        <family val="1"/>
      </rPr>
      <t xml:space="preserve">The Community Integration Services Plus Program (CIS+) policies require CIS+ providers to complete a CIS+ Action Plan, which involves creating a plan to address members' various needs including primary and behavioral health needs. The Action Plan identifies and connects members to the services and supports (including Health Coordination Services) that can address the concerns identified.  </t>
    </r>
    <r>
      <rPr>
        <sz val="11"/>
        <color rgb="FFFF0000"/>
        <rFont val="Times New Roman"/>
        <family val="1"/>
      </rPr>
      <t xml:space="preserve">
</t>
    </r>
    <r>
      <rPr>
        <b/>
        <i/>
        <sz val="11"/>
        <color rgb="FF000000"/>
        <rFont val="Times New Roman"/>
        <family val="1"/>
      </rPr>
      <t>Reentry</t>
    </r>
    <r>
      <rPr>
        <sz val="11"/>
        <color rgb="FF000000"/>
        <rFont val="Times New Roman"/>
        <family val="1"/>
      </rPr>
      <t>: The Reentry Program includes 90 days pre-release and up to 12 months post-release Reentry Targeted Case Management (rTCM), which includes developing and monitoring a Reentry Care Plan across domains including physical health, behavioral health, SUD, dental, health-related social needs, functional needs, educational/vocational needs, and other needs. rTCM also includes supporting assessments, referrals to services and supports appropriate to address identified needs, and making appointments for pre- and post-release services. Eligible members may also receive Health Coordination Services via the QI Health Plans. MQD is continuing work to delineate responsibilities between rTCM providers, case managers from carceral agencies, case management services provided by other state agencies (e.g., Department of Health), and Health Plan Health Coordination Services. No changes to approach or timeline as described in the Implementation Plan.</t>
    </r>
  </si>
  <si>
    <t>Applies to Reentry and HRSN Initiatives</t>
  </si>
  <si>
    <r>
      <t>[The following prompt is applicable to a demonstration with a reentry, SDOH/HRSN, and/or THCP</t>
    </r>
    <r>
      <rPr>
        <i/>
        <vertAlign val="superscript"/>
        <sz val="11"/>
        <rFont val="Times New Roman"/>
        <family val="1"/>
      </rPr>
      <t>b</t>
    </r>
    <r>
      <rPr>
        <i/>
        <sz val="11"/>
        <rFont val="Times New Roman"/>
        <family val="1"/>
      </rPr>
      <t xml:space="preserve"> policy.]</t>
    </r>
  </si>
  <si>
    <r>
      <rPr>
        <b/>
        <sz val="11"/>
        <rFont val="Times New Roman"/>
        <family val="1"/>
      </rPr>
      <t xml:space="preserve">Implementation Planning and Capacity Building Expenditures. 
</t>
    </r>
    <r>
      <rPr>
        <sz val="11"/>
        <rFont val="Times New Roman"/>
        <family val="1"/>
      </rPr>
      <t>Describe activities undertaken, as well as any deviations from the STCs, post-approval protocols,</t>
    </r>
    <r>
      <rPr>
        <vertAlign val="superscript"/>
        <sz val="11"/>
        <rFont val="Times New Roman"/>
        <family val="1"/>
      </rPr>
      <t>c</t>
    </r>
    <r>
      <rPr>
        <sz val="11"/>
        <rFont val="Times New Roman"/>
        <family val="1"/>
      </rPr>
      <t xml:space="preserve"> and/or implementation plan, as may be applicable, regarding intended uses, amounts, and recipients of allowable implementation planning, capacity building, infrastructure, and transitional non-service expenditures, including any applicable changes to the timeline. In case of any deviation from previous reporting, include a discussion of corrective steps the state has implemented or will implement. [The recommended word count is 400 words.]</t>
    </r>
  </si>
  <si>
    <r>
      <rPr>
        <b/>
        <i/>
        <sz val="11"/>
        <rFont val="Times New Roman"/>
        <family val="1"/>
      </rPr>
      <t>HRSN:</t>
    </r>
    <r>
      <rPr>
        <sz val="11"/>
        <rFont val="Times New Roman"/>
        <family val="1"/>
      </rPr>
      <t xml:space="preserve"> Medical Respite went live on January 1, 2026, as planned in the Implementation Plan. While MQD is progressing policy development and stakeholder engagement on other CIS+ Housing Interventions, Nutrition Supports, and Infrastructure Funding, MQD plans to implement these benefits after the target completion dates listed in the CMS Implementation Plan. 
</t>
    </r>
    <r>
      <rPr>
        <b/>
        <i/>
        <sz val="11"/>
        <rFont val="Times New Roman"/>
        <family val="1"/>
      </rPr>
      <t>Reentry</t>
    </r>
    <r>
      <rPr>
        <sz val="11"/>
        <rFont val="Times New Roman"/>
        <family val="1"/>
      </rPr>
      <t>: MQD has not issued any Reentry non-services expenditure authority thus far. We will roll over funds.</t>
    </r>
  </si>
  <si>
    <t xml:space="preserve">Applies to Reentry Non-Services (Infrastructure) Authority and HRSN Infrastructure </t>
  </si>
  <si>
    <t>[The following prompts are applicable to demonstrations with a reentry and/or SDOH/HRSN policy, and any other relevant authorities per the STCs.]</t>
  </si>
  <si>
    <r>
      <rPr>
        <b/>
        <sz val="11"/>
        <rFont val="Times New Roman"/>
        <family val="1"/>
      </rPr>
      <t xml:space="preserve">Partnerships with Providers and Other Key Entities. 
</t>
    </r>
    <r>
      <rPr>
        <sz val="11"/>
        <rFont val="Times New Roman"/>
        <family val="1"/>
      </rPr>
      <t xml:space="preserve">Describe coordination among key entities participating in the demonstration, including activities to establish and sustain informal or formal partnerships (such as through a contract, memorandum of understanding, or letter of agreement). For example, for demonstrations with an </t>
    </r>
    <r>
      <rPr>
        <b/>
        <sz val="11"/>
        <rFont val="Times New Roman"/>
        <family val="1"/>
      </rPr>
      <t xml:space="preserve">SDOH/HRSN policy, </t>
    </r>
    <r>
      <rPr>
        <sz val="11"/>
        <rFont val="Times New Roman"/>
        <family val="1"/>
      </rPr>
      <t xml:space="preserve">describe partnerships with health care providers, health plans, and SDOH/HRSN providers, including details on enrolling qualified providers to provide SDOH/HRSN services in the demonstration. For demonstrations with a </t>
    </r>
    <r>
      <rPr>
        <b/>
        <sz val="11"/>
        <rFont val="Times New Roman"/>
        <family val="1"/>
      </rPr>
      <t xml:space="preserve">reentry policy, </t>
    </r>
    <r>
      <rPr>
        <sz val="11"/>
        <rFont val="Times New Roman"/>
        <family val="1"/>
      </rPr>
      <t>describe coordination and communication among corrections systems, including the probation and parole system, health care providers and provider organizations, the State Medicaid Agency, and supported employment and supported housing agencies or organizations. Discuss any challenges encountered and any changes to the key entities, approach, or timeline outlined in the implementation plan or other protocols required by the STCs. [The recommended word count is 400 words.]</t>
    </r>
  </si>
  <si>
    <r>
      <rPr>
        <b/>
        <i/>
        <sz val="11"/>
        <rFont val="Times New Roman"/>
        <family val="1"/>
      </rPr>
      <t>HRSN:</t>
    </r>
    <r>
      <rPr>
        <b/>
        <sz val="11"/>
        <rFont val="Times New Roman"/>
        <family val="1"/>
      </rPr>
      <t xml:space="preserve"> </t>
    </r>
    <r>
      <rPr>
        <sz val="11"/>
        <rFont val="Times New Roman"/>
        <family val="1"/>
      </rPr>
      <t xml:space="preserve">MQD successfully created a new provider type for Medical Respite providers and enrolled them in Medicaid. These providers have been supported in engaging and contracting with health plans to deliver Medical Respite. MQD partnered with FQHCs and health plans to implement the Kau 'Ai Pono pilot, centered on learning how to implement the Fruit and Vegetable Prescription or Protein Box benefit. 
</t>
    </r>
    <r>
      <rPr>
        <sz val="11"/>
        <color rgb="FFFF0000"/>
        <rFont val="Times New Roman"/>
        <family val="1"/>
      </rPr>
      <t xml:space="preserve">
</t>
    </r>
    <r>
      <rPr>
        <b/>
        <i/>
        <sz val="11"/>
        <color rgb="FF000000"/>
        <rFont val="Times New Roman"/>
        <family val="1"/>
      </rPr>
      <t>Reentry</t>
    </r>
    <r>
      <rPr>
        <sz val="11"/>
        <color rgb="FF000000"/>
        <rFont val="Times New Roman"/>
        <family val="1"/>
      </rPr>
      <t xml:space="preserve">: MQD has been engaging with adult corrections (Department of Corrections and Rehabilitation [DCR]), Hawaii Youth Correctional Facility (HYCF), Probation, and Parole over the past year, with a minimum of monthly meetings, additional ad hoc working sessions, and multiple in-person working sessions to advance program design and service implementation. MQD is also supporting DCR and HYCF with implementation preparedness activities, including Eligibiltiy and Enrollment systems access and training, provider enrollment expectations, and other key activities like billing preparedness. Work is ongoing between MQD and DCR to advance more frequent and accurate release date data sharing. MQD has also held meetings with relevant stakeholders from various divisions within the Department of Health to provide an overview of the Reentry Program and describe relevant divisions' potential roles in the program, including the Child and Adolescent Mental Health Division (CAMHD), and has met with partners from the Department of Education who provide youth services. Representatives from CAMHD participate in monthly meetings, ad hoc meetings, and in-person working sessions with MQD and HYCF. The key entities have not changed. The primary challenge encountered is carceral facility agency time and capacity for meetings and working sessions given their other priorities and ongoing work. Note also that there may be delays in executing new data-use agreements and data-sharing processes given the complexity of carceral facility release date data. No changes to the partnership and engagement approach described in the implementation plan.
</t>
    </r>
  </si>
  <si>
    <r>
      <t xml:space="preserve">Beneficiary Engagement. 
</t>
    </r>
    <r>
      <rPr>
        <sz val="11"/>
        <rFont val="Times New Roman"/>
        <family val="1"/>
      </rPr>
      <t xml:space="preserve">Describe the activities that the state undertook to solicit input from Medicaid beneficiaries to identify barriers to participation and inform decisions about implementation, monitoring, and evaluation of the SDOH/HRSN and/or reentry demonstration(s). [The recommended word count is 300 words.] </t>
    </r>
  </si>
  <si>
    <r>
      <rPr>
        <b/>
        <i/>
        <sz val="11"/>
        <rFont val="Times New Roman"/>
        <family val="1"/>
      </rPr>
      <t>HRSN</t>
    </r>
    <r>
      <rPr>
        <sz val="11"/>
        <rFont val="Times New Roman"/>
        <family val="1"/>
      </rPr>
      <t xml:space="preserve">: MQD hosted open meetings to solicit community feedback on the proposed Medical Respite program. BAC: MQD planned for the implementation of the BAC by establishing workflows, drafting by-laws for the BAC and developing and implementing BAC member recruitment strategies.  </t>
    </r>
    <r>
      <rPr>
        <sz val="11"/>
        <color rgb="FFFF0000"/>
        <rFont val="Times New Roman"/>
        <family val="1"/>
      </rPr>
      <t xml:space="preserve">
</t>
    </r>
    <r>
      <rPr>
        <b/>
        <i/>
        <sz val="11"/>
        <color rgb="FF000000"/>
        <rFont val="Times New Roman"/>
        <family val="1"/>
      </rPr>
      <t>Reentry</t>
    </r>
    <r>
      <rPr>
        <sz val="11"/>
        <color rgb="FF000000"/>
        <rFont val="Times New Roman"/>
        <family val="1"/>
      </rPr>
      <t xml:space="preserve">: MQD held a post-award public forum during the Med-QUEST Healthcare Advisory Committee meeting on May 12, 2025. The public was invited to attend to learn about new authorities under the 1115 demonstration, including Reentry. MQD plans to engage the Beneficiary Advisory Committee in the coming months, including review of member-facing materials like the Reentry Health Screening Tool. No changes to the approach or timeline identified in the implementation plan. </t>
    </r>
  </si>
  <si>
    <r>
      <t xml:space="preserve">Phasing-In of Services. 
</t>
    </r>
    <r>
      <rPr>
        <sz val="11"/>
        <rFont val="Times New Roman"/>
        <family val="1"/>
      </rPr>
      <t>Describe any changes to the state’s plan for phasing-in of services, regions, or facilities, if applicable. Discuss any challenges encountered, changes in the approach outlined in the implementation plan, and any changes to the timeline, if applicable. [The recommended word count is 250 words.]</t>
    </r>
  </si>
  <si>
    <r>
      <rPr>
        <b/>
        <i/>
        <sz val="11"/>
        <rFont val="Times New Roman"/>
        <family val="1"/>
      </rPr>
      <t>HRSN</t>
    </r>
    <r>
      <rPr>
        <sz val="11"/>
        <rFont val="Times New Roman"/>
        <family val="1"/>
      </rPr>
      <t xml:space="preserve">: MQD is phasing in eligibility groups for Medical Respite, starting with members who are located in specific settings (e.g., institutional settings like hospitals or nursing homes) and plans to expand eligibility criteria in a phased approach.           </t>
    </r>
    <r>
      <rPr>
        <b/>
        <i/>
        <sz val="11"/>
        <rFont val="Times New Roman"/>
        <family val="1"/>
      </rPr>
      <t xml:space="preserve">                                                                                                                      
</t>
    </r>
    <r>
      <rPr>
        <b/>
        <i/>
        <sz val="11"/>
        <color rgb="FF4472C4"/>
        <rFont val="Times New Roman"/>
        <family val="1"/>
      </rPr>
      <t xml:space="preserve">
</t>
    </r>
    <r>
      <rPr>
        <b/>
        <i/>
        <sz val="11"/>
        <color rgb="FF000000"/>
        <rFont val="Times New Roman"/>
        <family val="1"/>
      </rPr>
      <t xml:space="preserve">Reentry: </t>
    </r>
    <r>
      <rPr>
        <sz val="11"/>
        <color rgb="FF000000"/>
        <rFont val="Times New Roman"/>
        <family val="1"/>
      </rPr>
      <t xml:space="preserve">MQD still plans to phase-in Reentry Program services on a facility-by-facility basis, starting with Hawaii Youth Correctional Facility, and then prioritizing State Prisons. State jails will be phased in during later demonstration years, as described in the implementation plan, pending feasibility and preparedness. MQD also still plans to allow facilities to phase-in services, beginning with Mandatory services and phasing in Optional services when facilities are ready to do so. MQD is considering allowing facilities to phase-in services within the facility by population based on capacity, including prioritizing/phasing-in service delivery for justice-involved youth under Section 5121 of the CAA, 2023.
Note the following changes to phasing in from the implementation plan:
- There may be delays in state prisons launching services in 2026, pending timing of MQD systems updates and facility preparedness. HYCF plans to go live in 2026, but it may not be feasible for state prisons to go live in 2026.
- MQD has modified the service level approach to include Practitioner Office Visits and Diagnostic Services as Service Level 1 mandatory minimum benefit package services. As a comprehensive assessment of needs is required for rTCM, these services (wellness exam, diagnostic services) are necessary to provide rTCM. DME (Service Level 2) and Peer Support Services (Service Level 3) are now the only optional services.
- MQD has revisited its assumptions regarding Hawaii Medicaid members incarcerated in facilities outside of Hawaii. The Saguaro, AZ facility, and other mainland facilities, are bound by all Hawaii rules, regulations, and requirements, for Hawaiian residents incarcerated in those facilities. Pending feasibility (e.g., licensure, scope of practice considerations), MQD may include mainland facilities in the Reentry Program to allow for Eligibility and Enrollment activities and rTCM services (if within 90 days of expected release) to begin prior to the individual being transferred back to Hawaii in advance of release. This will help support early enrollment into Medicaid and promote effective case management and care coordination, as there is frequently limited time to set up services before release following transfer from mainland facilities. </t>
    </r>
  </si>
  <si>
    <t>[The following prompts are applicable to a demonstration with an SDOH/HRSN policy.]</t>
  </si>
  <si>
    <r>
      <rPr>
        <b/>
        <sz val="11"/>
        <rFont val="Times New Roman"/>
        <family val="1"/>
      </rPr>
      <t xml:space="preserve">SDOH/HRSN Activities to Assist Beneficiaries in Obtaining Non-Medicaid Funded Housing and Nutrition Supports.
</t>
    </r>
    <r>
      <rPr>
        <sz val="11"/>
        <rFont val="Times New Roman"/>
        <family val="1"/>
      </rPr>
      <t>Describe the activities the state has undertaken to assist beneficiaries in obtaining non-Medicaid funded housing and nutrition supports, including progress made since the state’s last reporting. The state should describe whether and to what extent beneficiaries are accessing the non-Medicaid funded supports. Include discussion of any deviations from the Implementation Plan or the Protocol for SDOH/HRSN Services,</t>
    </r>
    <r>
      <rPr>
        <vertAlign val="superscript"/>
        <sz val="11"/>
        <rFont val="Times New Roman"/>
        <family val="1"/>
      </rPr>
      <t>d</t>
    </r>
    <r>
      <rPr>
        <sz val="11"/>
        <rFont val="Times New Roman"/>
        <family val="1"/>
      </rPr>
      <t xml:space="preserve"> including any changes to the timeline, if applicable, and information about mitigation steps the state has implemented or will implement to address any such deviation.</t>
    </r>
    <r>
      <rPr>
        <vertAlign val="superscript"/>
        <sz val="11"/>
        <rFont val="Times New Roman"/>
        <family val="1"/>
      </rPr>
      <t>e</t>
    </r>
    <r>
      <rPr>
        <sz val="11"/>
        <rFont val="Times New Roman"/>
        <family val="1"/>
      </rPr>
      <t xml:space="preserve"> [The recommended word count is 250 words.]</t>
    </r>
  </si>
  <si>
    <t>At this time, MQD has not implemented any new non-Medicaid funded housing or nutrition benefits. However, MQD is exploring how to support connections to non-Medicaid funded resources. MQD is also working with WIC and BESSD to establish data sharing to understand which Medicaid beneficiaries are receiving those programs.</t>
  </si>
  <si>
    <t>Applies to HRSN Initiatives</t>
  </si>
  <si>
    <r>
      <rPr>
        <b/>
        <sz val="11"/>
        <rFont val="Times New Roman"/>
        <family val="1"/>
      </rPr>
      <t xml:space="preserve">SDOH/HRSN MOE Funding Housing and/or Nutrition Programs. 
</t>
    </r>
    <r>
      <rPr>
        <sz val="11"/>
        <rFont val="Times New Roman"/>
        <family val="1"/>
      </rPr>
      <t>Provide the dollar amount of state funding for social service programs related to housing supports and/or nutrition supports for the most recently completed state fiscal year (specify the start and end dates as MM/DD/YYYY). For annual reporting, the state should use the same methodology used in the baseline MOE report whenever possible. Otherwise, the state should provide an explanation for the deviation from the baseline methodology. [The recommended word count is 250 words.]</t>
    </r>
  </si>
  <si>
    <t xml:space="preserve">FY 2024's baseline MOE spending was $29,377,262 ($35,377,262 - $6,000,000) to account for missed one-time non-recurring funding (see description below). Hawaii maintained that baseline and spent $30,833,741 on SDOH/HRSN MOE programs in FY 2025. </t>
  </si>
  <si>
    <t>Describe and explain any reductions in the MOE dollar amount below the amount provided in the baseline spending submission. If accurate, the state should confirm that it did not move resources to increase access to approved Medicaid section 1115 housing supports and/or nutrition supports that address SDOH/HRSN at the expense of pre-existing social services in those categories. This may involve explaining any deviations from the methodology used in the baseline MOE report. [The recommended word count is 250 words.]</t>
  </si>
  <si>
    <t>The FY 2024 spending amount for the State Rent Supplement Program should not be used as the ongoing maintenance of effort baseline because it erroneously included one-time supplemental appropriations that were not part of the program’s recurring funding level. In FY 2024, the State Legislature appropriated $6 million in one-time additional funding for the State Rent Supplement Program and $1 million for the Kupuna Rent Supplement Program to assist more than 1,200 households. Excluding this one-time funding, the recurring FY 2024 baseline for the State Rent Supplement Program was $1,551,082. This amount is consistent with prior-year funding levels: $1,539,166 in FY 2023, $1,539,166 in FY 2022, and $1,774,840 in FY 2021. MQD is therefore resetting the State Rent Supplement Program baseline to $1,551,082 to reflect the program’s recurring state funding level, rather than the temporary FY 2024 supplemental appropriation. The FY 2025 appropriation for the program was $2,556,815, which exceeds the corrected maintenance of effort baseline. Thus, MQD remains in compliance with the MOE requirement.</t>
  </si>
  <si>
    <t>CMS = Centers for Medicare &amp; Medicaid Services; DSHP = designated state health program; FFS = fee-for-service; IT = information technology; MMIS = Medicaid Management Information System; MOE = maintenance of effort; SDOH/HRSN = social determinants of health/health-related social needs; SMI/SED = serious mental illness/serious emotional disturbance; STCs = special terms and conditions; SUD = substance use disorder; THCP = traditional health care practices.</t>
  </si>
  <si>
    <t>Note: The policy-specific prompts 5 through 16, including any sub-prompts, may apply to additional section 1115 demonstration initiatives in accordance with demonstration STCs.</t>
  </si>
  <si>
    <r>
      <t xml:space="preserve">a </t>
    </r>
    <r>
      <rPr>
        <sz val="10"/>
        <rFont val="Times New Roman"/>
        <family val="1"/>
      </rPr>
      <t>For demonstrations with a reentry policy, services can include case management to address primary or behavioral health needs and access to nutrition opportunities, education and/or employment, and housing supports, as indicated in the State Medicaid Director’s Letter. Include any details on systems or processes for monitoring health and SDOH/HRSNs, for example, scheduled contact with beneficiaries after transitioning to the community.</t>
    </r>
  </si>
  <si>
    <r>
      <t>b</t>
    </r>
    <r>
      <rPr>
        <sz val="10"/>
        <rFont val="Times New Roman"/>
        <family val="1"/>
      </rPr>
      <t xml:space="preserve"> Applicable if the THCP authority in the demonstration includes implementation expenditures.</t>
    </r>
  </si>
  <si>
    <r>
      <t xml:space="preserve">c </t>
    </r>
    <r>
      <rPr>
        <sz val="10"/>
        <rFont val="Times New Roman"/>
        <family val="1"/>
      </rPr>
      <t>For some states, this information for the HRSN policy is included in the protocol titled “Protocol for Assessment of Beneficiary Eligibility and Needs, Infrastructure Planning, and Provider Qualifications” or the Protocol for SDOH/HRSN Infrastructure.</t>
    </r>
  </si>
  <si>
    <r>
      <t xml:space="preserve">d </t>
    </r>
    <r>
      <rPr>
        <sz val="10"/>
        <rFont val="Times New Roman"/>
        <family val="1"/>
      </rPr>
      <t>For some states, this information is included in the protocol titled “Protocol for Assessment of Beneficiary Eligibility and Needs, Infrastructure Planning, and Provider Qualifications.”</t>
    </r>
  </si>
  <si>
    <r>
      <t xml:space="preserve">e </t>
    </r>
    <r>
      <rPr>
        <sz val="10"/>
        <rFont val="Times New Roman"/>
        <family val="1"/>
      </rPr>
      <t>See the STC regarding Partnerships with State and Local Entities. The state must have in place partnerships with other state and local entities to assist beneficiaries in obtaining non-Medicaid funded housing and nutrition supports, if available, upon the conclusion of temporary Medicaid payment for such supports. The state must establish a plan and timeline in the implementation plan, then provide updates in the monitoring report, including whether and to what extent the non-Medicaid funded supports are being accessed by beneficiaries as planned. Once the state’s plan is fully implemented, the state may conclude its status updates.</t>
    </r>
  </si>
  <si>
    <t>Base Metrics Data and Trends</t>
  </si>
  <si>
    <t>Technical specifications manual version:</t>
  </si>
  <si>
    <t xml:space="preserve">[Enter Technical Specifications Manual Version Number] </t>
  </si>
  <si>
    <t>blank row</t>
  </si>
  <si>
    <t>Metric Number</t>
  </si>
  <si>
    <t>Metric Name</t>
  </si>
  <si>
    <t>Metric Description</t>
  </si>
  <si>
    <t>Data Source</t>
  </si>
  <si>
    <t>Desired Directionality</t>
  </si>
  <si>
    <t>Metric Trends and Explanation</t>
  </si>
  <si>
    <t>Measurement Period</t>
  </si>
  <si>
    <t xml:space="preserve">Dates Covered by Measurement Period </t>
  </si>
  <si>
    <t>Demonstration Numerator or Count</t>
  </si>
  <si>
    <t>Demonstration Denominator</t>
  </si>
  <si>
    <t>Demonstration Rate/Percentage</t>
  </si>
  <si>
    <r>
      <t xml:space="preserve">EXAMPLE:
BA_1
</t>
    </r>
    <r>
      <rPr>
        <b/>
        <i/>
        <sz val="11"/>
        <rFont val="Times New Roman"/>
        <family val="1"/>
      </rPr>
      <t>(Do not delete or edit this row)</t>
    </r>
  </si>
  <si>
    <t>EXAMPLE:
Total Eligibility for the Demonstration</t>
  </si>
  <si>
    <t>EXAMPLE: 
The unduplicated number of beneficiaries eligible for the demonstration and not suspended   at any time during the measurement period. This indicator is the total number of unduplicated individuals in the overall demonstration. It includes those newly eligible for the demonstration during the measurement period and those whose eligibility continues from a prior period. This indicator is not a point-in-time count. It captures beneficiaries who were eligible for the demonstration for at least one day during the measurement period. For certain demonstration programs, this metric may capture the count of total program participation instead of count of individuals eligible for the program.</t>
  </si>
  <si>
    <t>EXAMPLE:
Administrative records</t>
  </si>
  <si>
    <t>EXAMPLE:
Consistent</t>
  </si>
  <si>
    <t>EXAMPLE:
This metric decreased by 5 percent due to an increase in eligibility redeterminations during Unwinding of continuous eligibility, resulting in more people being disenrolled from Medicaid and finding coverage in the Marketplace.</t>
  </si>
  <si>
    <t>EXAMPLE:
Month 1</t>
  </si>
  <si>
    <t>EXAMPLE:
01/01/2024-01/31/2024</t>
  </si>
  <si>
    <t>EXAMPLE: 650</t>
  </si>
  <si>
    <t>EXAMPLE: n.a.</t>
  </si>
  <si>
    <t>BA_1</t>
  </si>
  <si>
    <t>Total Eligibility for the Demonstration</t>
  </si>
  <si>
    <t>The unduplicated number of beneficiaries eligible for the demonstration and not suspended at any time during the measurement period. This indicator is the total number of unduplicated individuals in the overall demonstration. It includes those newly eligible for the demonstration during the measurement period and those whose eligibility continues from a prior period. This indicator is not a point-in-time count. It captures beneficiaries who were eligible for the demonstration for at least one day during the measurement period. For certain demonstration programs, this metric may capture the count of total program participation instead of count of individuals eligible for the program.</t>
  </si>
  <si>
    <t>Administrative records</t>
  </si>
  <si>
    <t>Consistent</t>
  </si>
  <si>
    <t>Eligibility for the demonstration remained relatively stable throughout the demonstration year. MQD maintained consistent eligibility and enrollment processes during the measurement period, which supported continuity in demonstration participation and minimized significant fluctuations in the eligible population.</t>
  </si>
  <si>
    <t xml:space="preserve">Demonstration month 1  </t>
  </si>
  <si>
    <t>(see above)</t>
  </si>
  <si>
    <t xml:space="preserve">Demonstration month 2 </t>
  </si>
  <si>
    <t xml:space="preserve">Demonstration month 3 </t>
  </si>
  <si>
    <t xml:space="preserve">Demonstration month 4 </t>
  </si>
  <si>
    <t xml:space="preserve">Demonstration month 5 </t>
  </si>
  <si>
    <t xml:space="preserve">Demonstration month 6 </t>
  </si>
  <si>
    <t xml:space="preserve">Demonstration month 7 </t>
  </si>
  <si>
    <t xml:space="preserve">Demonstration month 8 </t>
  </si>
  <si>
    <t xml:space="preserve">Demonstration month 9 </t>
  </si>
  <si>
    <t xml:space="preserve">Demonstration month 10 </t>
  </si>
  <si>
    <t xml:space="preserve">Demonstration month 11 </t>
  </si>
  <si>
    <t xml:space="preserve">Demonstration month 12 </t>
  </si>
  <si>
    <t>BA_2</t>
  </si>
  <si>
    <t>Appeals, Eligibility</t>
  </si>
  <si>
    <t>Number of appeals filed by demonstration beneficiaries during the measurement period regarding Medicaid eligibility.</t>
  </si>
  <si>
    <t xml:space="preserve">The eligibility appeals filed for DY25 by demonstration beneficiaries were low reflective of 1902 (e)(14)(A) Waivers in place until June 30, 2025.   </t>
  </si>
  <si>
    <t>Demonstration Year</t>
  </si>
  <si>
    <t>January 1,2025-December 31, 2025</t>
  </si>
  <si>
    <t>BA_3</t>
  </si>
  <si>
    <t>Appeals, Benefits</t>
  </si>
  <si>
    <t xml:space="preserve">Number of appeals filed by demonstration beneficiaries during the measurement period regarding benefits. </t>
  </si>
  <si>
    <t>This metric remained consistent throughout the measurement period, with no significant changes in appeal volume observed relative to prior reporting periods. Stable appeal rates reflects consistent member experience, reporting practices, and appeal resolution processes during the measurement period.</t>
  </si>
  <si>
    <t>BA_4</t>
  </si>
  <si>
    <t>Grievances</t>
  </si>
  <si>
    <t xml:space="preserve">Number of grievances filed by demonstration beneficiaries during the measurement period. </t>
  </si>
  <si>
    <t>This metric remained consistent throughout the measurement period, with no significant changes in grievance volume observed relative to prior reporting periods. Stable grievance rates reflects consistent member experience, reporting practices, and grievance resolution processes during the measurement period.</t>
  </si>
  <si>
    <t>BA_5</t>
  </si>
  <si>
    <t>Emergency Department Utilization, All Use</t>
  </si>
  <si>
    <t>Total number of ED visits per 1,000 demonstration beneficiary months during the measurement period.</t>
  </si>
  <si>
    <t>Claims and encounters; other administrative records</t>
  </si>
  <si>
    <t>Decrease</t>
  </si>
  <si>
    <t xml:space="preserve">MQD notes a downward trend in emergency department (ED) utilization.  The downward trend is welcome, though MQD will continue to monitor the trend, noting that data quality issues may be impacting the lower rates in the third and fourth quarters.  MQD supports decreased ED utilization in the calendar year 2025 hospital pay-for-performance program which included a measure to reduce emergency department visits for members with four or more visits.  Also, MQD’s HOPE initiative emphasizes health promotion through preventive and primary care, as healthier lifestyles are strongly associated with reduced onset of preventable chronic diseases, which could contribute to decreased ED utilization.  </t>
  </si>
  <si>
    <t>Demonstration quarter 1</t>
  </si>
  <si>
    <t>CY 2025: January 1 – March 31</t>
  </si>
  <si>
    <t>Demonstration quarter 2</t>
  </si>
  <si>
    <t>CY 2025: April 1 – June 30</t>
  </si>
  <si>
    <t>Demonstration quarter 3</t>
  </si>
  <si>
    <t>CY 2025: July 1 – September 30</t>
  </si>
  <si>
    <t>Demonstration quarter 4</t>
  </si>
  <si>
    <t>CY 2025: October 1 – December 31</t>
  </si>
  <si>
    <t>BA_6</t>
  </si>
  <si>
    <t>Inpatient Admissions</t>
  </si>
  <si>
    <t>Total number of inpatient admissions per 1,000 demonstration beneficiary months during the measurement period.</t>
  </si>
  <si>
    <t>Claims and encounters and other administrative records</t>
  </si>
  <si>
    <t>MQD notes a downward trend in inpatient admissions.  The downward trend is welcome, though MQD will continue to monitor the trend, noting that data quality issues may be impacting the lower rates in the third and fourth quarters.  MQD supports decreased inpatient admissions in the calendar year 2025 hospital pay-for-performance program which included a measure to reduce hospital-wide readmission rates for Medicaid members.  Also, MQD’s HOPE initiative emphasizes health promotion through preventive and primary care, as healthier lifestyles are strongly associated with reduced onset of preventable chronic diseases, which could contribute to decreased inpatient admissions.</t>
  </si>
  <si>
    <t>BA_7</t>
  </si>
  <si>
    <t>Plan All-Cause Readmissions (PCR-AD) 
[NCQA; CMIT# 561; Medicaid Adult Core Set; Adjusted HEDIS specifications]</t>
  </si>
  <si>
    <t>For beneficiaries aged 18 to 64, the number of acute inpatient and observation stays during the measurement year that were followed by an unplanned acute readmission for any diagnosis within 30 days and the predicted probability of an acute readmission. Data are reported in the following categories:</t>
  </si>
  <si>
    <t>Claims and encounters</t>
  </si>
  <si>
    <t xml:space="preserve">MQD will continue to track for trending, noting that the number of observed readmissions nearly matches the calculated expected count.  The data supports that MQD is moving in the right direction to maintaining access to appropriate care, noting that MQD will continue to strive towards continuing improvement.  MQD supports access to appropriate care in the calendar year 2025 hospital pay-for-performance program with two measures that promote decrease in inappropriate care:  reduce emergency department visits for members with four or more visits and reduce hospital-wide readmission rates for Medicaid members.  </t>
  </si>
  <si>
    <t>Calendar Year</t>
  </si>
  <si>
    <t>BA_7.1</t>
  </si>
  <si>
    <t>Plan all-cause readmissions - index hospital stays</t>
  </si>
  <si>
    <t>1. Count of Index Hospital Stays (IHS)</t>
  </si>
  <si>
    <t>CY 2024: January 1 - December 31</t>
  </si>
  <si>
    <t>BA_7.2</t>
  </si>
  <si>
    <t>Plan all-cause readmissions - observed 30 day readmissions</t>
  </si>
  <si>
    <t>2. Count of Observed 30-Day Readmissions</t>
  </si>
  <si>
    <t>BA_7.3</t>
  </si>
  <si>
    <t>Plan all-cause readmissions - expected 30 day readmissions</t>
  </si>
  <si>
    <t>3. Count of Expected 30-Day Readmissions</t>
  </si>
  <si>
    <t>BA_7.4</t>
  </si>
  <si>
    <t>Plan all-cause readmissions - beneficiaries in demonstration population</t>
  </si>
  <si>
    <t>4. Count of beneficiaries in demonstration population</t>
  </si>
  <si>
    <t>BA_7.5</t>
  </si>
  <si>
    <t>Plan-all cause readmissions - number of outliers</t>
  </si>
  <si>
    <t>5. Number of outliers</t>
  </si>
  <si>
    <t>BA_c_7a</t>
  </si>
  <si>
    <t>Plan all-cause readmissions - observed 30-day readmission rate &lt;&lt;This Rate is Autocalculated&gt;&gt;</t>
  </si>
  <si>
    <t>c_7a. Count of observed 30-day readmissions divided by the count of index hospital stays (BA_7.2 / BA_7.1)*100</t>
  </si>
  <si>
    <t>BA_c_7b</t>
  </si>
  <si>
    <t>Plan all-cause readmissions - expected readmission rate &lt;&lt;This Rate is Autocalculated&gt;&gt;</t>
  </si>
  <si>
    <t>c_7b. Count of expected 30-day readmissions divided by the count of index hospital stays (BA_7.3 / BA_7.1)*100</t>
  </si>
  <si>
    <t>BA_c_7c</t>
  </si>
  <si>
    <t>Plan all-cause readmissions - observed-to-expected ratio &lt;&lt;This Rate is Autocalculated&gt;&gt;</t>
  </si>
  <si>
    <t>c_7c. Count of observed 30-day reasmissions divided by count of expected 30-day readmissions (BA_7.2 / BA_7.3)</t>
  </si>
  <si>
    <t>BA_c_7d</t>
  </si>
  <si>
    <t>Plan all-cause readmissions - outlier rate &lt;&lt;This Rate is Autocalculated&gt;&gt;</t>
  </si>
  <si>
    <t>c_7d. Number of outliers divided by count of beneficiaries in demonstration population (BA_7.5 / BA_7.4)*1,000</t>
  </si>
  <si>
    <t>end of table</t>
  </si>
  <si>
    <r>
      <rPr>
        <sz val="11"/>
        <rFont val="Times New Roman"/>
        <family val="1"/>
      </rPr>
      <t xml:space="preserve">Note: Licensee and state must prominently display the following notice on any display of Measure rates: 
</t>
    </r>
    <r>
      <rPr>
        <i/>
        <sz val="11"/>
        <rFont val="Times New Roman"/>
        <family val="1"/>
      </rPr>
      <t xml:space="preserve">The PCR-AD measure (BA_7) is a Healthcare Effectiveness Data and Information Set (HEDIS®) measure that is owned and copyrighted by the National Committee for Quality Assurance (NCQA). HEDIS measures and specifications are not clinical guidelines, do not establish a standard of medical care and have not been tested for all potential applications. The measures and specifications are provided “as is” without warranty of any kind. NCQA makes no representations, warranties, or endorsements about the quality of any product, test or protocol identified as numerator compliant or otherwise identified as meeting the requirements of a HEDIS measure or specification. NCQA makes no representations, warranties, or endorsement about the quality of any organization or clinician who uses or reports performance measures and NCQA has no liability to anyone who relies on HEDIS measures or specifications or data reflective of performance under such measures and specifications.
The measure specification methodology used by CMS is different from NCQA’s methodology. NCQA has not validated the adjusted measure specifications but has granted CMS permission to adjust. A calculated measure result (a “rate”) from a HEDIS measure that has not been certified via NCQA’s Measure Certification Program, and is based on adjusted HEDIS specifications, may not be called a “HEDIS rate” until it is audited and designated reportable by an NCQA-Certified HEDIS Compliance Auditor. Until such time, such measure rates shall be designated or referred to as “Adjusted, Uncertified, Unaudited HEDIS rates.” </t>
    </r>
  </si>
  <si>
    <t>CMS = Centers for Medicare &amp; Medicaid Services; CMIT = CMS Measures Inventory Tool; ED = emergency department; HEDIS = Healthcare Effectiveness Data and Information Set; NCQA = National Committee for Quality Assurance.</t>
  </si>
  <si>
    <t>Family Planning Metrics Data and Trends</t>
  </si>
  <si>
    <r>
      <t xml:space="preserve">EXAMPLE:
FP_1
</t>
    </r>
    <r>
      <rPr>
        <b/>
        <i/>
        <sz val="11"/>
        <color rgb="FF000000"/>
        <rFont val="Times New Roman"/>
        <family val="1"/>
      </rPr>
      <t>(Do not delete or edit this row)</t>
    </r>
  </si>
  <si>
    <t>EXAMPLE:
Total Eligibility for the FP Demonstration</t>
  </si>
  <si>
    <t>EXAMPLE: 
The unduplicated number of demonstration participants in the family planning demonstration.</t>
  </si>
  <si>
    <t xml:space="preserve">EXAMPLE:
This metric increased by 15 percent from the prior demonstration year.  This is likely due to an increase in outreach efforts through partnerships with local FQHCs and a statewide enrollment campaign. </t>
  </si>
  <si>
    <t>EXAMPLE:
Demonstration Year</t>
  </si>
  <si>
    <t>EXAMPLE:
01/01/2024-12/31/2024</t>
  </si>
  <si>
    <t>EXAMPLE: 750</t>
  </si>
  <si>
    <t>FP_1</t>
  </si>
  <si>
    <t>Total Eligibility for the FP Demonstration</t>
  </si>
  <si>
    <t>The unduplicated number of demonstration participants in the family planning demonstration.</t>
  </si>
  <si>
    <t>[Select from list]</t>
  </si>
  <si>
    <t>[Insert response here.]</t>
  </si>
  <si>
    <t>[Insert dates here.]</t>
  </si>
  <si>
    <t>[Insert value here.]</t>
  </si>
  <si>
    <t>FP_2</t>
  </si>
  <si>
    <t>Demonstration Participants Who Utilized Any Services Provided by the Demonstrations</t>
  </si>
  <si>
    <t>The number of unduplicated demonstration participants who received at least one allowable service through the demonstration during the measurement period. 
Note: This metric calculates a percentage using the numerator reported for FP_1 as the denominator for FP_2.</t>
  </si>
  <si>
    <t>FP_3</t>
  </si>
  <si>
    <t>Contraceptive Care -- All Women (CCW)
[OPA; CMIT #1002; Medicaid Adult &amp; Child Core Sets]</t>
  </si>
  <si>
    <t>Among women ages 15 to 44 at risk of unintended pregnancy, the percent that: 
1) Were provided a most effective or moderately effective method of contraception; 
2) Were provided a long-acting reversible method of contraception (LARC).
The two rates are reported for two age cohorts, adolescent (15-20) and adult (21-44).</t>
  </si>
  <si>
    <t>FP_3.1</t>
  </si>
  <si>
    <t>Most Effective or Moderately Effective, Adolescent</t>
  </si>
  <si>
    <t xml:space="preserve">The percentage of adolescents (15-20) at risk of unintended pregnancy that were provided a most effective or moderately effective method of contraception. </t>
  </si>
  <si>
    <t>FP_3.2</t>
  </si>
  <si>
    <t>Most Effective or Moderately Effective, Adult</t>
  </si>
  <si>
    <t xml:space="preserve">The percentage of adults (21-44) at risk of unintended pregnancy that were provided a most effective or moderately effective method of contraception. </t>
  </si>
  <si>
    <t>FP_3.3</t>
  </si>
  <si>
    <t>LARC, Adolescent</t>
  </si>
  <si>
    <t xml:space="preserve">The percentage of adolescents (15-20) at risk of unintended pregnancy that were provided a LARC. </t>
  </si>
  <si>
    <t>FP_3.4</t>
  </si>
  <si>
    <t>LARC, Adult</t>
  </si>
  <si>
    <t xml:space="preserve">The percentage of adults (21-44) at risk of unintended pregnancy that were provided a LARC. </t>
  </si>
  <si>
    <t>FP_4</t>
  </si>
  <si>
    <t>Percentage of Demonstration Participants Who Obtained Any STI Screening</t>
  </si>
  <si>
    <t>The percentage of demonstration participants who obtained an STI test during the measurement period.</t>
  </si>
  <si>
    <t>Increase</t>
  </si>
  <si>
    <t>FP_5</t>
  </si>
  <si>
    <t>Cervical Cancer Screening (CCS-AD)
[NCQA; CMIT #118; Medicaid Adult Core Set; Adjusted HEDIS specifications]</t>
  </si>
  <si>
    <t>The percentage of women ages 21 to 64 who were recommended for routine cervical cancer screening and were screened using any of the following criteria: 
• Women ages 21 to 64 who were recommended for routine cervical cancer screening and had cervical cytology performed within the last 3 years; or, 
• Women ages 30 to 64 who were recommended for routine cervical cancer screening and had cervical high-risk human papillomavirus (hrHPV) testing performed within the last 5 years; or, 
• Women ages 30 to 64 who were recommended for routine cervical cancer screening and had cervical cytology/high-risk human papillomavirus (hrHPV) cotesting within the last 5 years.</t>
  </si>
  <si>
    <t>ECDS</t>
  </si>
  <si>
    <r>
      <rPr>
        <sz val="11"/>
        <color theme="1"/>
        <rFont val="Times New Roman"/>
        <family val="1"/>
        <scheme val="minor"/>
      </rPr>
      <t xml:space="preserve">The state must prominently display the following notice on any display of Measure rates: 
</t>
    </r>
    <r>
      <rPr>
        <i/>
        <sz val="11"/>
        <color theme="1"/>
        <rFont val="Times New Roman"/>
        <family val="1"/>
        <scheme val="minor"/>
      </rPr>
      <t xml:space="preserve">
Measure CCS_AD (Metric FP_5) is a Healthcare Effectiveness Data and Information Set (“HEDIS®”) measure that is owned and copyrighted by the National Committee for Quality Assurance (“NCQA”).  NCQA makes no representations, warranties, or endorsement about the quality of any organization or physician that uses or reports performance measures and NCQA has no liability to anyone who relies on such measures and specifications. 
The measure specification methodology used by CMS is different from NCQA’s methodology. NCQA has not validated the adjusted measure specifications but has granted CMS permission to adjust. Calculated measure results, based on the adjusted HEDIS specifications, may be called only “Uncertified, Unaudited HEDIS rates.”
Proprietary coding is contained in the VS.  Users of the proprietary code sets should obtain all necessary licenses from the owners of these code sets.  NCQA disclaims all liability for use or accuracy of the VS and any coding contained in the VS.</t>
    </r>
  </si>
  <si>
    <t>CMIT = CMS Measure Inventory Tool; ECDS = electronic clinical data systems; EHR = electronic health record; FP = family planning; FQHC = federally qualified health center; HEDIS = Healthcare Effectiveness Data and Information Set; hrHPV = high-risk human papillomavirus; LARC = long-acting reversible contraceptive; NCQA = National Committee for Quality Assurance; OPA = Office of Population Affairs; STI = sextually transmitted infection</t>
  </si>
  <si>
    <t>SMI/SED Metrics Data and Trends</t>
  </si>
  <si>
    <r>
      <t xml:space="preserve">EXAMPLE:
SMI_20 
</t>
    </r>
    <r>
      <rPr>
        <b/>
        <i/>
        <sz val="11"/>
        <color theme="1"/>
        <rFont val="Times New Roman"/>
        <family val="1"/>
      </rPr>
      <t>(Do not delete or edit this row)</t>
    </r>
  </si>
  <si>
    <t>EXAMPLE:
Beneficiaries With SMI/SED Treated in an IMD (IMDs Receiving FFP Only) for Mental Health</t>
  </si>
  <si>
    <t>EXAMPLE:
Number of beneficiaries in the demonstration population who have a claim for inpatient or residential treatment for mental health in an IMD during the reporting year</t>
  </si>
  <si>
    <t>EXAMPLE:
Claims</t>
  </si>
  <si>
    <t>EXAMPLE: 
Decrease</t>
  </si>
  <si>
    <t>EXAMPLE:
The number of beneficiaries with SMI/SED who were treated for mental health in an IMD decreased by 5% due to an increase in crisis stabilization services in the state.</t>
  </si>
  <si>
    <t>EXAMPLE: 1500</t>
  </si>
  <si>
    <t>SMI_2</t>
  </si>
  <si>
    <t>Use of First-Line Psychosocial Care for Children and Adolescents on Antipsychotics (APP-CH)
[NCQA; CMIT #743; Medicaid Child Core Set; Adjusted HEDIS specifications]</t>
  </si>
  <si>
    <t>Percentage of children and adolescents ages 1 to 17 who had a new prescription for an antipsychotic medication and had documentation of psychosocial care as first-line treatment</t>
  </si>
  <si>
    <t>Claims</t>
  </si>
  <si>
    <t>SMI_4</t>
  </si>
  <si>
    <t>30-Day All-Cause Unplanned Readmission Following Psychiatric Hospitalization in an Inpatient Psychiatric Facility (IPF)
[CMIT #3]</t>
  </si>
  <si>
    <t xml:space="preserve">The rate of unplanned, 30-day, readmission for demonstration beneficiaries with a primary discharge diagnosis of a psychiatric disorder or dementia/Alzheimer’s disease. The measurement period used to identify cases in the measure population is 12 months from January 1 through December 31. </t>
  </si>
  <si>
    <t>SMI_6</t>
  </si>
  <si>
    <t>Medication Continuation Following Inpatient Psychiatric Discharge
[CMIT #438]</t>
  </si>
  <si>
    <t xml:space="preserve">This measure assesses whether psychiatric patients admitted to an inpatient psychiatric facility (IPF) for major depressive disorder (MDD), schizophrenia, or bipolar disorder filled a prescription for evidence-based medication within 2 days prior to discharge and 30 days post-discharge. </t>
  </si>
  <si>
    <t>SMI_7</t>
  </si>
  <si>
    <t>Follow-up After Hospitalization for Mental Illness: Ages 6 to 17 (FUH-CH)
[NCQA; CMIT #268; Medicaid Child Core Set; Adjusted HEDIS specifications]</t>
  </si>
  <si>
    <t>Percentage of discharges for children ages 6 to 17 who were hospitalized for treatment of selected mental illness or intentional self-harm diagnoses and who had a follow-up visit with a mental health provider. Two rates are reported:</t>
  </si>
  <si>
    <t>SMI_7.1</t>
  </si>
  <si>
    <t>30-Day FUH-CH</t>
  </si>
  <si>
    <t>Percentage of discharges for which the child received follow-up within 30 days after discharge</t>
  </si>
  <si>
    <t>SMI_7.2</t>
  </si>
  <si>
    <t>7-Day FUH-CH</t>
  </si>
  <si>
    <t xml:space="preserve">Percentage of discharges for which the child received follow-up within 7 days after discharge
</t>
  </si>
  <si>
    <t>SMI_8</t>
  </si>
  <si>
    <t>Follow-up After Hospitalization for Mental Illness: Age 18 and Older (FUH-AD)
[NCQA; CMIT #268; Medicaid Adult Core Set; Adjusted HEDIS specifications]</t>
  </si>
  <si>
    <t>Percentage of discharges for beneficiaries age 18 and older who were hospitalized for treatment of selected mental illness or intentional self-harm diagnoses and who had a follow-up visit with a mental health provider. Two rates are reported:</t>
  </si>
  <si>
    <t>SMI_8.1</t>
  </si>
  <si>
    <t>30-Day FUH-AD</t>
  </si>
  <si>
    <t>Percentage of discharges for which the beneficiary received follow-up within 30 days after discharge</t>
  </si>
  <si>
    <t>SMI_8.2</t>
  </si>
  <si>
    <t>7-Day FUH-AD</t>
  </si>
  <si>
    <t>Percentage of discharges for which the beneficiary received follow-up within 7 days after discharge</t>
  </si>
  <si>
    <t>SMI_10</t>
  </si>
  <si>
    <r>
      <rPr>
        <sz val="11"/>
        <color rgb="FF000000"/>
        <rFont val="Times New Roman"/>
        <family val="1"/>
      </rPr>
      <t>Follow-Up After Emergency Department Visit for Mental Illness: Age 18 and Older (FUM-AD)
[NCQA;</t>
    </r>
    <r>
      <rPr>
        <sz val="11"/>
        <color rgb="FFFF0000"/>
        <rFont val="Times New Roman"/>
        <family val="1"/>
      </rPr>
      <t xml:space="preserve"> </t>
    </r>
    <r>
      <rPr>
        <sz val="11"/>
        <color rgb="FF000000"/>
        <rFont val="Times New Roman"/>
        <family val="1"/>
      </rPr>
      <t>CMIT #265; Medicaid Adult Core Set; Adjusted HEDIS specifications]</t>
    </r>
  </si>
  <si>
    <t xml:space="preserve">Percentage of emergency department (ED) visits for beneficiaries age 18 and older with a primary diagnosis of mental illness or intentional self-harm and who had a follow-up visit for mental illness. Two rates are reported: </t>
  </si>
  <si>
    <t xml:space="preserve">n.a. </t>
  </si>
  <si>
    <t>SMI_10.1</t>
  </si>
  <si>
    <t>30-Day FUM-AD</t>
  </si>
  <si>
    <t>Percentage of ED visits for mental illness for which the beneficiary received follow-up within 30 days of the ED visit</t>
  </si>
  <si>
    <t>SMI_10.2</t>
  </si>
  <si>
    <t>7-Day FUM-AD</t>
  </si>
  <si>
    <t>Percentage of ED visits for AOD abuse or dependence for which the beneficiary received follow-up within 7 days of the ED visit</t>
  </si>
  <si>
    <t>SMI_13</t>
  </si>
  <si>
    <t>Mental Health Services Utilization -  Inpatient</t>
  </si>
  <si>
    <t>Number of beneficiaries in the demonstration population who use inpatient services related to mental health during the measurement period</t>
  </si>
  <si>
    <t>SMI_14</t>
  </si>
  <si>
    <t>Mental Health Services Utilization - Intensive Outpatient and Partial Hospitalization</t>
  </si>
  <si>
    <t>Number of beneficiaries in the demonstration population who use intensive outpatient and/or partial hospitalization services related to mental health during the measurement period.</t>
  </si>
  <si>
    <t>SMI_15</t>
  </si>
  <si>
    <t>Mental Health Services Utilization -  Outpatient</t>
  </si>
  <si>
    <t>Number of beneficiaries in the demonstration population who used outpatient services related to mental health during the measurement period</t>
  </si>
  <si>
    <t>SMI_16</t>
  </si>
  <si>
    <t>Mental Health Services Utilization -  ED</t>
  </si>
  <si>
    <t>Number of beneficiaries in the demonstration population who use emergency department services for mental health during the measurement period</t>
  </si>
  <si>
    <t>SMI_18</t>
  </si>
  <si>
    <t xml:space="preserve">Mental Health Services Utilization -  Any Services
</t>
  </si>
  <si>
    <t>Number of beneficiaries in the demonstration population who used any services related to mental health during the measurement period</t>
  </si>
  <si>
    <t>SMI_19b</t>
  </si>
  <si>
    <t>Average Length of Stay in IMDs (IMDs receiving FFP only)</t>
  </si>
  <si>
    <t>ALOS for beneficiaries with SMI discharged from an inpatient or residential stay in an IMD receiving FFP. Three rates are reported:</t>
  </si>
  <si>
    <t>Claims; State-specific IMD database</t>
  </si>
  <si>
    <t>No more than 30 days</t>
  </si>
  <si>
    <t>SMI_19b.1</t>
  </si>
  <si>
    <t>Average Length of Stay in IMDs Receiving FFP (overall)</t>
  </si>
  <si>
    <t>ALOS for all IMDs and populations</t>
  </si>
  <si>
    <t>SMI_19b.2</t>
  </si>
  <si>
    <r>
      <t xml:space="preserve">Average Length of Stay in IMDs Receiving FFP (short-term stays: </t>
    </r>
    <r>
      <rPr>
        <sz val="11"/>
        <rFont val="Calibri"/>
        <family val="2"/>
      </rPr>
      <t>≤</t>
    </r>
    <r>
      <rPr>
        <sz val="11"/>
        <rFont val="Times New Roman"/>
        <family val="1"/>
      </rPr>
      <t xml:space="preserve"> 60 days)</t>
    </r>
  </si>
  <si>
    <t>ALOS among short-term stays (less than or equal to 60 days)</t>
  </si>
  <si>
    <t>SMI_19b.3</t>
  </si>
  <si>
    <t>Average Length of Stay in IMDs Receiving FFP (long-term stays: &gt; 60 days)</t>
  </si>
  <si>
    <t>ALOS among long-term stays (greater than 60 days)</t>
  </si>
  <si>
    <t>SMI_19c</t>
  </si>
  <si>
    <t>Average Length of Stay in IMDs (IMDs receiving FFP only) that are QRTPs</t>
  </si>
  <si>
    <t xml:space="preserve">ALOS for beneficiaries with SMI discharged from an inpatient or residential stay in an IMD that is a QRTP.
Three rates are reported: </t>
  </si>
  <si>
    <t>SMI_19c.1</t>
  </si>
  <si>
    <t>Average Length of Stay in IMDs Receiving FFP that are QRTPs (overall)</t>
  </si>
  <si>
    <t xml:space="preserve">ALOS for all IMDs that are QRTPs and populations  </t>
  </si>
  <si>
    <t>SMI_19c.2</t>
  </si>
  <si>
    <t>Average Length of Stay in IMDs Receiving FFP that are QRTPs (short-term stays: ≤ 60 days)</t>
  </si>
  <si>
    <t>SMI_19c.3</t>
  </si>
  <si>
    <t>Average Length of Stay in IMDs Receiving FFP that are QRTPs (long-term stays: &gt; 60 days)</t>
  </si>
  <si>
    <t>SMI_20</t>
  </si>
  <si>
    <t xml:space="preserve">Beneficiaries With SMI/SED Treated in an IMD (IMDs Receiving FFP Only) for Mental Health </t>
  </si>
  <si>
    <t>Percentage of beneficiaries in the demonstration population who have a claim for inpatient or residential treatment for mental health in an IMD receiving FFP during the reporting year</t>
  </si>
  <si>
    <t>SMI_21</t>
  </si>
  <si>
    <t>Count of Beneficiaries With SMI/SED (monthly)</t>
  </si>
  <si>
    <t>Number of beneficiaries in the demonstration population during the measurement period and/or in the 11 months before the measurement period</t>
  </si>
  <si>
    <t>SMI_29</t>
  </si>
  <si>
    <t>Metabolic Monitoring for Children and Adolescents on Antipsychotics
[NCQA; CMIT #448; Medicaid Child Core Set; Adjusted HEDIS specifications]</t>
  </si>
  <si>
    <t>Percentage of children and adolescents ages 1 to 17 who had two or more antipsychotic prescriptions and had metabolic testing. Three rates are reported:</t>
  </si>
  <si>
    <t xml:space="preserve">Calendar Year </t>
  </si>
  <si>
    <t>SMI_29.1</t>
  </si>
  <si>
    <t>Blood Glucose Testing</t>
  </si>
  <si>
    <t>Percentage of children and adolescents on antipsychotics who received blood glucose testing</t>
  </si>
  <si>
    <t>SMI_29.2</t>
  </si>
  <si>
    <t>Cholesterol Testing</t>
  </si>
  <si>
    <t>Percentage of children and adolescents on antipsychotics who received cholesterol testing</t>
  </si>
  <si>
    <t>SMI_29.3</t>
  </si>
  <si>
    <t>Blood Glucose and Cholesterol Testing</t>
  </si>
  <si>
    <t>Percentage of children and adolescents on antipsychotics who received blood glucose and cholesterol testing</t>
  </si>
  <si>
    <t>SMI_30</t>
  </si>
  <si>
    <t>Follow-Up Care for Adult Medicaid Beneficiaries Who are Newly Prescribed an Antipsychotic Medication
[CMIT #270]</t>
  </si>
  <si>
    <t>Percentage of new antipsychotic prescriptions for Medicaid beneficiaries who meet the following criteria:
• age 18 years and older, and 
• completed a follow-up visit with a provider with prescribing authority within four weeks (28 days) of prescription of an antipsychotic medication</t>
  </si>
  <si>
    <r>
      <t xml:space="preserve">Note: Licensee and state must prominently display the following notice on any display of Measure rates: 
</t>
    </r>
    <r>
      <rPr>
        <i/>
        <sz val="11"/>
        <color rgb="FF000000"/>
        <rFont val="Times New Roman"/>
        <family val="1"/>
      </rPr>
      <t xml:space="preserve">The FUH-CH, FUH-AD, FUM-AD, and APM-CH measures (SMI_7, 8, 10, and 29) are Healthcare Effectiveness Data and Information Set (HEDIS®) measures that are owned and copyrighted by the National Committee for Quality Assurance (NCQA). HEDIS measures and specifications are not clinical guidelines, do not establish a standard of medical care and have not been tested for all potential applications. The measures and specifications are provided “as is” without warranty of any kind. NCQA makes no representations, warranties or endorsements about the quality of any product, test or protocol identified as numerator compliant or otherwise identified as meeting the requirements of a HEDIS measure or specification. NCQA makes no representations, warranties, or endorsement about the quality of any organization or clinician who uses or reports performance measures and NCQA has no liability to anyone who relies on HEDIS measures or specifications or data reflective of performance under such measures and specifications.
The measure specification methodology used by CMS is different from NCQA’s methodology. NCQA has not validated the adjusted measure specifications but has granted CMS permission to adjust. A calculated measure result (a “rate”) from a HEDIS measure that has not been certified via NCQA’s Measure Certification Program, and is based on adjusted HEDIS specifications, may not be called a “HEDIS rate” until it is audited and designated reportable by an NCQA-Certified HEDIS Compliance Auditor. Until such time, such measure rates shall be designated or referred to as “Adjusted, Uncertified, Unaudited HEDIS rates.” </t>
    </r>
  </si>
  <si>
    <t xml:space="preserve">ALOS = average length of stay; CMS = Centers for Medicare &amp; Medicaid Services; CMIT = CMS Measures Inventory Tool; ED = emergency department; FFP = federal financial participation; HEDIS = Healthcare Effectiveness Data and Information Set; IMD = institutions for mental diseases; IPF = inpatient psychiatric facility; MDD = major depressive disorder; NCQA = National Committee for Quality Assurance; QRTP = Qualified Residential Treatment Programs; SMI/SED = serious mental illness/serious emotional disturbance. </t>
  </si>
  <si>
    <t>SUD Metrics Data and Trends</t>
  </si>
  <si>
    <r>
      <t xml:space="preserve">EXAMPLE:
SUD_3
</t>
    </r>
    <r>
      <rPr>
        <b/>
        <i/>
        <sz val="11"/>
        <color theme="1"/>
        <rFont val="Times New Roman"/>
        <family val="1"/>
      </rPr>
      <t>(Do not delete or edit this row)</t>
    </r>
  </si>
  <si>
    <t>EXAMPLE:
Medicaid Beneficiaries with SUD Diagnosis (monthly)</t>
  </si>
  <si>
    <t>EXAMPLE:
Number of beneficiaries who receive MAT or a SUD-related treatment service with an associated SUD diagnosis during the measurement period and/or in the 11 months before the measurement period</t>
  </si>
  <si>
    <t>EXAMPLE: 
Claims</t>
  </si>
  <si>
    <t xml:space="preserve">EXAMPLE:
The number of beneficiaries with a SUD diagnosis increased by 8%. This may be because the state implemented use of a standardized screening process for all individuals that are being seen by an emergency department where there is suspected substance use. </t>
  </si>
  <si>
    <t>EXAMPLE:
01/01/2024-1/31/2024</t>
  </si>
  <si>
    <t>SUD_3</t>
  </si>
  <si>
    <t>Medicaid Beneficiaries with SUD Diagnosis (monthly)</t>
  </si>
  <si>
    <t>Number of beneficiaries who receive MAT or a SUD-related treatment service with an associated SUD diagnosis during the measurement period and/or in the 11 months before the measurement period</t>
  </si>
  <si>
    <t>SUD_4</t>
  </si>
  <si>
    <t>Medicaid Beneficiaries with SUD Diagnosis (annually)</t>
  </si>
  <si>
    <t>Number of beneficiaries who receive MAT or a SUD-related treatment service with an associated SUD diagnosis during the measurement period and/or in the 12 months before the measurement period</t>
  </si>
  <si>
    <t xml:space="preserve">Demonstration year </t>
  </si>
  <si>
    <t>SUD_5</t>
  </si>
  <si>
    <t>Medicaid Beneficiaries Treated in an IMD for SUD</t>
  </si>
  <si>
    <t>Number of beneficiaries with a claim for inpatient/residential treatment for SUD in an IMD during the measurement period</t>
  </si>
  <si>
    <t>Claims; State-specific IMD Database</t>
  </si>
  <si>
    <t>SUD_6</t>
  </si>
  <si>
    <t>Any SUD Treatment</t>
  </si>
  <si>
    <t xml:space="preserve">Number of beneficiaries enrolled in the measurement period receiving any SUD treatment service, facility claim, or pharmacy claim during the measurement period </t>
  </si>
  <si>
    <t>SUD_7</t>
  </si>
  <si>
    <t>Early Intervention</t>
  </si>
  <si>
    <t>Number of beneficiaries who used early intervention services (such as procedure codes associated with SBIRT) during the measurement period</t>
  </si>
  <si>
    <t>SUD_8</t>
  </si>
  <si>
    <t>Outpatient Services</t>
  </si>
  <si>
    <t>Number of beneficiaries who used outpatient services for SUD (such as outpatient recovery or motivational enhancement therapies, step down care, and monitoring for stable patients) during the measurement period</t>
  </si>
  <si>
    <t>SUD_9</t>
  </si>
  <si>
    <t>Intensive Outpatient and Partial Hospitalization Services</t>
  </si>
  <si>
    <t>Number of beneficiaries who used intensive outpatient and/or partial hospitalization services for SUD (such as specialized outpatient SUD therapy or other clinical services) during the measurement period</t>
  </si>
  <si>
    <t>SUD_10</t>
  </si>
  <si>
    <t>Residential and Inpatient Services</t>
  </si>
  <si>
    <t>Number of beneficiaries who use residential and/or inpatient services for SUD during the measurement period</t>
  </si>
  <si>
    <t>SUD_11</t>
  </si>
  <si>
    <t>Withdrawal Management</t>
  </si>
  <si>
    <t>Number of beneficiaries who use withdrawal management services (such as outpatient, inpatient, or residential) during the measurement period</t>
  </si>
  <si>
    <t>SUD_12</t>
  </si>
  <si>
    <t>Medication-Assisted Treatment</t>
  </si>
  <si>
    <t>Number of beneficiaries who have a claim for MAT for SUD during the measurement period</t>
  </si>
  <si>
    <t>SUD_13</t>
  </si>
  <si>
    <t>SUD Provider Availability</t>
  </si>
  <si>
    <t>The number of providers who were enrolled in Medicaid and qualified to deliver SUD services during the measurement period</t>
  </si>
  <si>
    <t>Provider Enrollment Database;
Claims (if necessary)</t>
  </si>
  <si>
    <t>SUD_15</t>
  </si>
  <si>
    <t>Initiation and Engagement of Substance Use Disorder Treatment (IET-AD)
[NCQA; CMIT #394; Medicaid Adult Core Set; Adjusted HEDIS specifications]</t>
  </si>
  <si>
    <t>Percentage of new substance use disorder (SUD) episodes that result in treatment initiation and engagement. Two rates are reported:
•	Initiation of SUD Treatment—the percentage of new SUD episodes that result in treatment initiation through an inpatient SUD admission, outpatient visit, intensive outpatient encounter, partial hospitalization, telehealth visit, or medication treatment within 14 days
•	Engagement of SUD Treatment—the percentage of new SUD episodes that have evidence of treatment engagement within 34 days of initiation
The following diagnosis cohorts are reported for each rate: (1) Alcohol use disorder, (2) Opioid use disorder, (3) Other substance use disorder, and (4) Total (the total is the sum of the SUD diagnosis cohort stratifications). A total of 8 separate rates are reported for this measure.</t>
  </si>
  <si>
    <t>Claims or Electronic Health Records</t>
  </si>
  <si>
    <t>Calendar year</t>
  </si>
  <si>
    <t>SUD_15.1</t>
  </si>
  <si>
    <t>Initiation AUD</t>
  </si>
  <si>
    <t>1. Initiation of SUD Treatment - Alcohol use disorder (rate 1, cohort 1)</t>
  </si>
  <si>
    <t>SUD_15.2</t>
  </si>
  <si>
    <t>Initiation OUD</t>
  </si>
  <si>
    <t>2. Initiation of SUD Treatment - Opioid use disorder (rate 1, cohort 2)</t>
  </si>
  <si>
    <t>Insert response here</t>
  </si>
  <si>
    <t>SUD_15.3</t>
  </si>
  <si>
    <t>Initiation Other SUD</t>
  </si>
  <si>
    <t>3. Initiation of SUD Treatment - Other substance use disorder (rate 1, cohort 3)</t>
  </si>
  <si>
    <t>SUD_15.4</t>
  </si>
  <si>
    <t>Initiation Total</t>
  </si>
  <si>
    <t>4. Initiation of SUD Treatment - Total  (rate 1, cohort 4)</t>
  </si>
  <si>
    <t>SUD_15.5</t>
  </si>
  <si>
    <t>Engagement AUD</t>
  </si>
  <si>
    <t>5. Engagement of SUD Treatment - Alcohol use disorder (rate 2, cohort 1)</t>
  </si>
  <si>
    <t>SUD_15.6</t>
  </si>
  <si>
    <t>Engagement OUD</t>
  </si>
  <si>
    <t>6. Engagement of SUD Treatment - Opioid use disorder (rate 2, cohort 2)</t>
  </si>
  <si>
    <t>SUD_15.7</t>
  </si>
  <si>
    <t>Engagement Other SUD</t>
  </si>
  <si>
    <t>7. Engagement of SUD Treatment - Other substance use disorder (rate 2, cohort 3)</t>
  </si>
  <si>
    <t>SUD_15.8</t>
  </si>
  <si>
    <t>Engagement Total</t>
  </si>
  <si>
    <t>8. Engagement of SUD Treatment - Total  (rate 2, cohort 4)</t>
  </si>
  <si>
    <t>SUD_17(1)</t>
  </si>
  <si>
    <t>Follow-Up After Emergency Department Visit for Substance Use: Age 18 and Older (FUA-AD)
[NCQA; CMIT #264; Medicaid Adult Core Set; Adjusted HEDIS specifications]</t>
  </si>
  <si>
    <t xml:space="preserve">Percentage of emergency department (ED) visits for beneficiaries age 18 and older with a principal diagnosis of substance use disorder (SUD), or any diagnosis of drug overdose for which there was follow-up. Two rates are reported.
</t>
  </si>
  <si>
    <t>n</t>
  </si>
  <si>
    <t>SUD_17(1).1</t>
  </si>
  <si>
    <t>Follow-Up After Emergency Department Visit for Substance Use - Age 18 and Older, 30 days</t>
  </si>
  <si>
    <t>1. Percentage of ED visits for which the beneficiary received follow-up within 30 days of the ED visit (31 total days)</t>
  </si>
  <si>
    <t>SUD_17(1).2</t>
  </si>
  <si>
    <t>Follow-Up After Emergency Department Visit for Substance Use - Age 18 and Older, 7 days</t>
  </si>
  <si>
    <t>2. Percentage of ED visits for which the beneficiary received follow-up within 7 days of the ED visit (8 total days)</t>
  </si>
  <si>
    <t>SUD_23</t>
  </si>
  <si>
    <t>Emergency Department Utilization for SUD per 1,000 Medicaid Beneficiaries</t>
  </si>
  <si>
    <t xml:space="preserve">Total number of ED visits for SUD per 1,000 beneficiaries in the measurement period </t>
  </si>
  <si>
    <t>SUD_24</t>
  </si>
  <si>
    <t xml:space="preserve">Inpatient Stays for SUD per 1,000 Medicaid Beneficiaries </t>
  </si>
  <si>
    <t>Total number of inpatient stays per 1,000 beneficiaries in the measurement period</t>
  </si>
  <si>
    <t>SUD_25</t>
  </si>
  <si>
    <t>Readmissions Among Beneficiaries with SUD</t>
  </si>
  <si>
    <t>The rate of all-cause readmissions during the measurement period among beneficiaries with SUD</t>
  </si>
  <si>
    <t>SUD_27</t>
  </si>
  <si>
    <t>Overdose Deaths</t>
  </si>
  <si>
    <t>The rate of overdose deaths during the measurement period among adult Medicaid beneficiaries living in a geographic area covered by the demonstration</t>
  </si>
  <si>
    <t>State data on cause of death</t>
  </si>
  <si>
    <t>SUD_36</t>
  </si>
  <si>
    <t>Average Length of Stay in IMDs</t>
  </si>
  <si>
    <t>The average length of stay for beneficiaries discharged from IMD inpatient/residential treatment for SUD</t>
  </si>
  <si>
    <t xml:space="preserve">Claims; State-specific IMD database </t>
  </si>
  <si>
    <t>SUD_37</t>
  </si>
  <si>
    <t>Follow-Up After High-Intensity Care for Substance Use Disorder (FUI)
[NCQA; Adjusted HEDIS specifications]</t>
  </si>
  <si>
    <t>The percentage of acute inpatient hospitalizations, residential treatment or withdrawal management visits for a diagnosis of substance use disorder among members 13 years of age and older that result in a follow-up visit or service for substance use disorder. Two rates are reported:</t>
  </si>
  <si>
    <t>SUD_37.1</t>
  </si>
  <si>
    <t>Follow-Up After High-Intensity Care for Substance Use Disorder - Age 18 and Older, 30 days</t>
  </si>
  <si>
    <t xml:space="preserve">1. Percentage of visits or discharges for which the member received follow-up for substance use disorder within the 30 days after the visit or discharge. </t>
  </si>
  <si>
    <t>SUD_37.2</t>
  </si>
  <si>
    <t>Follow-Up After High-Intensity Care for Substance Use Disorder - Age 18 and Older, 7 days</t>
  </si>
  <si>
    <t xml:space="preserve">2. Percentage of visits or discharges for which the member received follow-up for substance use disorder within the 7 days after the visit or discharge. </t>
  </si>
  <si>
    <t xml:space="preserve">Note: Licensee and state must prominently display the following notice on any display of Measure rates: 
The IET-AD, FUA-AD, and FUI  measures (SUD_15, 17(1), and 37) are Healthcare Effectiveness Data and Information Set (HEDIS®) measures that are owned and copyrighted by the National Committee for Quality Assurance (NCQA). HEDIS measures and specifications are not clinical guidelines, do not establish a standard of medical care and have not been tested for all potential applications. The measures and specifications are provided “as is” without warranty of any kind. NCQA makes no representations, warranties or endorsements about the quality of any product, test or protocol identified as numerator compliant or otherwise identified as meeting the requirements of a HEDIS measure or specification. NCQA makes no representations, warranties, or endorsement about the quality of any organization or clinician who uses or reports performance measures and NCQA has no liability to anyone who relies on HEDIS measures or specifications or data reflective of performance under such measures and specifications.
The measure specification methodology used by CMS is different from NCQA’s methodology. NCQA has not validated the adjusted measure specifications but has granted CMS permission to adjust. A calculated measure result (a “rate”) from a HEDIS measure that has not been certified via NCQA’s Measure Certification Program, and is based on adjusted HEDIS specifications, may not be called a “HEDIS rate” until it is audited and designated reportable by an NCQA-Certified HEDIS Compliance Auditor. Until such time, such measure rates shall be designated or referred to as “Adjusted, Uncertified, Unaudited HEDIS rates.” </t>
  </si>
  <si>
    <t xml:space="preserve">ALOS = average length of stay; AUD = alcohol use disorder; CMS = Centers for Medicare &amp; Medicaid Services; CMIT = CMS Measures Inventory Tool; ED = emergency department; FFP = federal financial participation; HEDIS = Healthcare Effectiveness Data and Information Set; IMD = institutions for mental diseases; MAT = medication-assisted treatment; NCQA = National Committee for Quality Assurance; OUD = opioid use disorder; SBIRT = screening, brief intervention, and referral to treatment; SUD = substance use disorder. </t>
  </si>
  <si>
    <t>THCP Metrics Data and Trends</t>
  </si>
  <si>
    <r>
      <t xml:space="preserve">EXAMPLE:
THCP_1
</t>
    </r>
    <r>
      <rPr>
        <b/>
        <i/>
        <sz val="11"/>
        <color rgb="FF000000"/>
        <rFont val="Times New Roman"/>
        <family val="1"/>
      </rPr>
      <t>(Do not delete or edit this row)</t>
    </r>
  </si>
  <si>
    <t>EXAMPLE:
Number of Participating Facilities</t>
  </si>
  <si>
    <t xml:space="preserve">EXAMPLE: 
The number of unduplicated facilities that provided at least one THCP service through the demonstration during the measurement period. </t>
  </si>
  <si>
    <t>EXAMPLE:
Administrative records; Other state-specific databases</t>
  </si>
  <si>
    <t>EXAMPLE:
Increase</t>
  </si>
  <si>
    <t>EXAMPLE:
This metric increased by 5 facilities due to an increase in the number of facilities that provided THCP services during the measurement period.</t>
  </si>
  <si>
    <t>EXAMPLE:
01/01/2025-12/31/2025</t>
  </si>
  <si>
    <t>EXAMPLE: 20</t>
  </si>
  <si>
    <t>THCP_1</t>
  </si>
  <si>
    <t>Number of Participating Facilities</t>
  </si>
  <si>
    <t xml:space="preserve">The count of unduplicated facilities that provided at least one THCP service through the demonstration during the measurement period by facility type. 
Note: This metric includes four counts, a primary metric and three sub-metrics for the facility types where beneficiaries receive THCP. </t>
  </si>
  <si>
    <t>Administrative records; Other state-specific databases</t>
  </si>
  <si>
    <t>THCP_1.1</t>
  </si>
  <si>
    <t>Total Number of Participating Facilities</t>
  </si>
  <si>
    <t xml:space="preserve">The total number of unduplicated facilities that provided at least one THCP service through the demonstration during the measurement period. </t>
  </si>
  <si>
    <t>THCP_1.2</t>
  </si>
  <si>
    <t>Number of Participating IHS Facilities</t>
  </si>
  <si>
    <t xml:space="preserve">The number of unduplicated IHS facilities that provided at least one THCP service through the demonstration during the measurement period. </t>
  </si>
  <si>
    <t>THCP_1.3</t>
  </si>
  <si>
    <t>Number of Participating Tribal Facilities</t>
  </si>
  <si>
    <t xml:space="preserve">The number of unduplicated tribal facilities that provided at least one THCP service through the demonstration during the measurement period. </t>
  </si>
  <si>
    <t>THCP_1.4</t>
  </si>
  <si>
    <t>Number of Participating UIO Facilities</t>
  </si>
  <si>
    <t xml:space="preserve">The number of unduplicated UIO facilities that provided at least one THCP service through the demonstration during the measurement period. </t>
  </si>
  <si>
    <t>THCP_2</t>
  </si>
  <si>
    <t>Percent of Beneficiaries Receiving THCP Services</t>
  </si>
  <si>
    <t xml:space="preserve">The percent of unduplicated beneficiaries receiving at least one THCP service through the demonstration among beneficiaries who received at least one Medicaid-paid service at an IHS, tribally-affiliated, or UIO facility during the measurement period. 
Note: This metric includes four percentages, a primary metric and three sub-metrics for the facility types where beneficiaries receive THCP. </t>
  </si>
  <si>
    <t>Administrative records; Claims</t>
  </si>
  <si>
    <t>THCP_2.1</t>
  </si>
  <si>
    <t>Percent of Beneficiaries Receiving THCP Services, All Facilities</t>
  </si>
  <si>
    <t xml:space="preserve">The percent of unduplicated beneficiaries receiving at least one THCP service through the demonstration among beneficiaries who received at least one Medicaid-paid service at an IHS, tribally-affiliated, or UIO facility during the measurement period. </t>
  </si>
  <si>
    <t>THCP_2.2</t>
  </si>
  <si>
    <t>Percent of IHS Users Receiving THCP Services</t>
  </si>
  <si>
    <t xml:space="preserve">The percent of unduplicated beneficiaries receiving at least one THCP service through the demonstration among beneficiaries who received at least one Medicaid-paid service at an IHS facility during the measurement period. </t>
  </si>
  <si>
    <t>THCP_2.3</t>
  </si>
  <si>
    <t>Percent of Tribal Facility Users Receiving THCP Services</t>
  </si>
  <si>
    <t xml:space="preserve">The percent of unduplicated beneficiaries receiving at least one THCP service through the demonstration among beneficiaries who received at least one Medicaid-paid service at a tribally-affiliated facility during the measurement period. </t>
  </si>
  <si>
    <t>THCP_2.4</t>
  </si>
  <si>
    <t>Percent of UIO Facility Users Receiving THCP Services</t>
  </si>
  <si>
    <t xml:space="preserve">The percent of unduplicated beneficiaries receiving at least one THCP service through the demonstration among beneficiaries who received at least one Medicaid-paid service at a UIO facility during the measurement period. </t>
  </si>
  <si>
    <t>THCP_3</t>
  </si>
  <si>
    <t>THCP Services Provided per Beneficiary</t>
  </si>
  <si>
    <t>The number of unduplicated THCP services provided through the demonstration during the measurement period per beneficiary. 
Note: This metric includes four rates, a primary metric and three sub-metrics for the facility types where beneficiaries receive THCP. All rates are calculated using the denominator reported for THCP_3.1.</t>
  </si>
  <si>
    <t>THCP_3.1</t>
  </si>
  <si>
    <t xml:space="preserve">The number of unduplicated THCP services provided through the demonstration during the measurement period per beneficiary. </t>
  </si>
  <si>
    <t>THCP_3.2</t>
  </si>
  <si>
    <t>THCP Services Provided at an IHS Facility per Beneficiary</t>
  </si>
  <si>
    <t xml:space="preserve">The number of unduplicated THCP services provided at an IHS facility through the demonstration during the measurement period per beneficiary. </t>
  </si>
  <si>
    <t>THCP_3.3</t>
  </si>
  <si>
    <t>THCP Services Provided at a Tribally-Affiliated Facility per Beneficiary</t>
  </si>
  <si>
    <t xml:space="preserve">The number of unduplicated THCP services provided at a tribally-affiliated facility through the demonstration during the measurement period per beneficiary. </t>
  </si>
  <si>
    <t>THCP_3.4</t>
  </si>
  <si>
    <t>THCP Services Provided at a UIO Facility per Beneficiary</t>
  </si>
  <si>
    <t xml:space="preserve">The number of unduplicated THCP services provided at a UIO facility through the demonstration during the measurement period per beneficiary. </t>
  </si>
  <si>
    <t>IHS=Indian Health Service; THCP = Traditional Health Care Practices; UIO = Urban Indian Organization</t>
  </si>
  <si>
    <t>State-Specific Metrics Data and Trends</t>
  </si>
  <si>
    <t>Metric Trends and Explanations</t>
  </si>
  <si>
    <t>Dates Covered by Measurement Period</t>
  </si>
  <si>
    <r>
      <t xml:space="preserve">EXAMPLE:
XX_S_1
</t>
    </r>
    <r>
      <rPr>
        <b/>
        <i/>
        <sz val="11"/>
        <color theme="1"/>
        <rFont val="Times New Roman"/>
        <family val="1"/>
      </rPr>
      <t>(Do not delete or edit this row)</t>
    </r>
  </si>
  <si>
    <t>EXAMPLE:
Peer Recovery Support Services</t>
  </si>
  <si>
    <t xml:space="preserve">EXAMPLE:
Number of members who receive peer recovery support services in conjunction with other SUD treatment during the measurement period. </t>
  </si>
  <si>
    <t xml:space="preserve">EXAMPLE:
There was a 10% increase in the use of peer recovery support services  from December 2023 to January 2024 with the rollout of on-site peer specialists in emergency departments across the state. Peer specialists connections are required for all  beneficiairies reporting to the emergency department with a chief complaint related to a substance use disorder. </t>
  </si>
  <si>
    <t>SS_1</t>
  </si>
  <si>
    <t>Participating SDOH/HRSN Providers</t>
  </si>
  <si>
    <r>
      <t xml:space="preserve">Number of participating SDOH/HRSN providers </t>
    </r>
    <r>
      <rPr>
        <i/>
        <sz val="11"/>
        <rFont val="Times New Roman"/>
        <family val="1"/>
      </rPr>
      <t>(DY32 limited to CIS demonstration and Kau Ai' Pono Food Box Pilot)</t>
    </r>
  </si>
  <si>
    <t>MQD Provider Enrollment System (HOKU)</t>
  </si>
  <si>
    <t>This metric increased throughout the measurement period. MQD continued implementation of the Community Integration Services (CIS) demonstration and expanded provider engagement efforts related to health-related social needs (HRSN) services. Ongoing outreach, technical assistance, and provider enrollment activities supported increased participation among organizations delivering housing-related and nutrition-related services to Medicaid beneficiaries.</t>
  </si>
  <si>
    <t>January 1, 2025-December 31, 2025</t>
  </si>
  <si>
    <t>SS_2</t>
  </si>
  <si>
    <t>Medicaid Beneficiaries Receiving SDOH/HRSN Services</t>
  </si>
  <si>
    <r>
      <t xml:space="preserve">Number of Medicaid beneficiaries (deduplicated) who received at least one allowable SDOH/HRSN service </t>
    </r>
    <r>
      <rPr>
        <i/>
        <sz val="11"/>
        <rFont val="Times New Roman"/>
        <family val="1"/>
      </rPr>
      <t>(DY32 limited to CIS demonstration and Kau Ai' Pono Food Box Pilot)</t>
    </r>
  </si>
  <si>
    <t>Health Plan CIS+ Report; Kau Ai' Pono Foodbox Pilot Evaluation Report</t>
  </si>
  <si>
    <r>
      <t>This metric increased throughout the measurement period. In partnership with FQHCs and Medicaid health plans, MQD implemented the Kau </t>
    </r>
    <r>
      <rPr>
        <sz val="11"/>
        <color rgb="FF242424"/>
        <rFont val="Times New Roman"/>
        <family val="1"/>
        <scheme val="major"/>
      </rPr>
      <t>ʻAi Pono pilot to support adoption of nutrition-focused HRSN services, including Fruit and Vegetable Prescription and Protein Box benefits. The pilot launched in November 2025 and contributed to an increase in Medicaid beneficiaries receiving SDOH/HRSN services during the measurement period.</t>
    </r>
  </si>
  <si>
    <t>SS_3</t>
  </si>
  <si>
    <t>Medicaid Beneficiaries Receiving SDOH/HRSN Housing Interventions without Room and Board</t>
  </si>
  <si>
    <t>Number of Medicaid beneficiaries (deduplicated) who received Pre-Tenancy Supports or Tenancy Sustaining Servicess within the CIS demonstration</t>
  </si>
  <si>
    <t>Health Plan CIS+ Report</t>
  </si>
  <si>
    <t>This metric increased throughout the measurement period as implementation of the Community Integration Services (CIS) demonstration continued statewide. Increased provider participation, health plan operationalization, and beneficiary referrals contributed to growth in the number of Medicaid beneficiaries receiving pre-tenancy and tenancy-sustaining services designed to support housing stability and successful community living.</t>
  </si>
  <si>
    <t>SS_4</t>
  </si>
  <si>
    <t>Medicaid Beneficiaries Receiving SDOH/HRSN Nutrition Interventions With Provision of Food</t>
  </si>
  <si>
    <r>
      <rPr>
        <sz val="11"/>
        <color rgb="FF000000"/>
        <rFont val="Times New Roman"/>
        <family val="1"/>
      </rPr>
      <t xml:space="preserve">Number of Medicaid beneficiaries (deduplicated) who received nutrition interventions with provision of food </t>
    </r>
    <r>
      <rPr>
        <i/>
        <sz val="11"/>
        <color rgb="FF000000"/>
        <rFont val="Times New Roman"/>
        <family val="1"/>
      </rPr>
      <t>(DY32 limited to Kau Ai' Pono Food Box Pilot)</t>
    </r>
  </si>
  <si>
    <t>Kau Ai' Pono Foodbox Pilot Evaluation Report</t>
  </si>
  <si>
    <t>This metric increased during the measurement period following implementation of the Kau ʻAi Pono pilot. In partnership with Federally Qualified Health Centers (FQHCs) and Medicaid health plans, MQD supported delivery of nutrition-focused HRSN services, including Fruit and Vegetable Prescription and Protein Box benefits. The pilot increased access to nutritious food for eligible Medicaid beneficiaries and contributed to growth in the number of individuals receiving nutrition interventions with provision of food.</t>
  </si>
  <si>
    <t>SS_5</t>
  </si>
  <si>
    <t>Ex Parte Renewals</t>
  </si>
  <si>
    <t>The percentage of Medicaid renewals completed through ex parte processes</t>
  </si>
  <si>
    <t>KOLEA</t>
  </si>
  <si>
    <t>This metric remained relatively consistent throughout the demonstration year. MQD continues to prioritize increasing the percentage of Medicaid renewals completed through ex parte processes to reduce administrative burden for beneficiaries and support continuity of coverage</t>
  </si>
  <si>
    <t>SS_6</t>
  </si>
  <si>
    <t>Enrollment in Other Public Benefit Programs</t>
  </si>
  <si>
    <t>The percentage of Medicaid beneficiaries enrolled in other public benefit programs for which they are eligible</t>
  </si>
  <si>
    <t>Phased-in for future reporting years. See 'Metrics Context' for additional detail</t>
  </si>
  <si>
    <t>SS_7</t>
  </si>
  <si>
    <t>Continuous Eligibility Enrollment Count</t>
  </si>
  <si>
    <t xml:space="preserve">Number of Medicaid beneficiaries who were continuously enrolled </t>
  </si>
  <si>
    <r>
      <rPr>
        <b/>
        <i/>
        <sz val="11"/>
        <color rgb="FF000000"/>
        <rFont val="Times New Roman"/>
        <family val="1"/>
        <scheme val="minor"/>
      </rPr>
      <t xml:space="preserve"> </t>
    </r>
    <r>
      <rPr>
        <sz val="11"/>
        <color rgb="FF000000"/>
        <rFont val="Times New Roman"/>
        <family val="1"/>
        <scheme val="minor"/>
      </rPr>
      <t xml:space="preserve">This metric increased throughout the measurement period. MQD continued implementing continuous eligibility policies designed to reduce coverage churn and promote more stable Medicaid enrollment, particularly for children and other eligible populations. </t>
    </r>
  </si>
  <si>
    <t>Add State-Specific Metric (ctrl+r)</t>
  </si>
  <si>
    <t>Metrics Context</t>
  </si>
  <si>
    <t xml:space="preserve">The state should use this tab to enter any additional metrics context as outlined in the Monitoring Report Instructions.
</t>
  </si>
  <si>
    <t xml:space="preserve">Note: Some metrics require the state to report additional methodology information. Please refer to Appendix B of the Medicaid Section 1115 Demonstration Monitoring Report Instructions for further information. </t>
  </si>
  <si>
    <t>Type</t>
  </si>
  <si>
    <t>Summary</t>
  </si>
  <si>
    <t>Relevant Metric(s)</t>
  </si>
  <si>
    <t>Status</t>
  </si>
  <si>
    <r>
      <t xml:space="preserve">EXAMPLE: Reporting Issue
</t>
    </r>
    <r>
      <rPr>
        <b/>
        <i/>
        <sz val="11"/>
        <color theme="1"/>
        <rFont val="Times New Roman"/>
        <family val="1"/>
      </rPr>
      <t>(Do not delete or edit this row)</t>
    </r>
  </si>
  <si>
    <t xml:space="preserve">EXAMPLE:
One large managed care plan updated its system for reporting its grievances in June 2023. This led to a significant increase in total number of grievances filed. </t>
  </si>
  <si>
    <t>EXAMPLE:
BA_4</t>
  </si>
  <si>
    <t xml:space="preserve">EXAMPLE: 
Resolved. Trending from demonstration years prior to the update with demonstration years after the update should be interpreted with caution. </t>
  </si>
  <si>
    <t>Phased-In Reporting</t>
  </si>
  <si>
    <t xml:space="preserve">MQD is advancing efforts to establish data use agreements with agencies overseeing SNAP, TANF, and WIC to support future reporting on this metric. MQD continues to coordinate with the Benefit, Employment &amp; Support Services Division (BESSD) and WIC to operationalize data-sharing processes and anticipates reporting this metric beginning with the 2027 Annual Monitoring Report.
</t>
  </si>
  <si>
    <r>
      <rPr>
        <b/>
        <sz val="11"/>
        <rFont val="Times New Roman"/>
        <family val="1"/>
      </rPr>
      <t>New.</t>
    </r>
    <r>
      <rPr>
        <sz val="11"/>
        <rFont val="Times New Roman"/>
        <family val="1"/>
      </rPr>
      <t xml:space="preserve"> First time reporting phased-in infromation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</si>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</sst>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_(* #,##0_);_(* \(#,##0\);_(* &quot;-&quot;??_);_(@_)"/>
  </numFmts>
  <fonts count="80" x14ac:knownFonts="1">
    <font>
      <sz val="11"/>
      <color theme="1"/>
      <name val="Times New Roman"/>
      <family val="2"/>
      <scheme val="minor"/>
    </font>
    <font>
      <sz val="11"/>
      <color theme="1"/>
      <name val="Times New Roman"/>
      <family val="2"/>
      <scheme val="minor"/>
    </font>
    <font>
      <b/>
      <sz val="16"/>
      <color theme="1"/>
      <name val="Times New Roman"/>
      <family val="1"/>
    </font>
    <font>
      <sz val="11"/>
      <color theme="1"/>
      <name val="Times New Roman"/>
      <family val="1"/>
    </font>
    <font>
      <sz val="11"/>
      <name val="Times New Roman"/>
      <family val="1"/>
    </font>
    <font>
      <b/>
      <sz val="11"/>
      <name val="Times New Roman"/>
      <family val="1"/>
    </font>
    <font>
      <b/>
      <sz val="11"/>
      <color theme="1"/>
      <name val="Times New Roman"/>
      <family val="1"/>
    </font>
    <font>
      <b/>
      <sz val="11"/>
      <color theme="0"/>
      <name val="Times New Roman"/>
      <family val="1"/>
    </font>
    <font>
      <i/>
      <sz val="11"/>
      <color theme="1"/>
      <name val="Times New Roman"/>
      <family val="1"/>
    </font>
    <font>
      <b/>
      <i/>
      <sz val="11"/>
      <color theme="1"/>
      <name val="Times New Roman"/>
      <family val="1"/>
    </font>
    <font>
      <i/>
      <sz val="11"/>
      <name val="Times New Roman"/>
      <family val="1"/>
    </font>
    <font>
      <sz val="1"/>
      <color rgb="FFBFBFBF"/>
      <name val="Times New Roman"/>
      <family val="1"/>
    </font>
    <font>
      <sz val="11"/>
      <color rgb="FFFF0000"/>
      <name val="Times New Roman"/>
      <family val="1"/>
    </font>
    <font>
      <sz val="11"/>
      <color theme="0"/>
      <name val="Times New Roman"/>
      <family val="1"/>
    </font>
    <font>
      <b/>
      <sz val="11"/>
      <color rgb="FFFFFFFF"/>
      <name val="Times New Roman"/>
      <family val="1"/>
    </font>
    <font>
      <sz val="11"/>
      <color rgb="FF000000"/>
      <name val="Times New Roman"/>
      <family val="1"/>
    </font>
    <font>
      <b/>
      <i/>
      <sz val="11"/>
      <name val="Times New Roman"/>
      <family val="1"/>
    </font>
    <font>
      <i/>
      <sz val="1"/>
      <color theme="2" tint="-0.499984740745262"/>
      <name val="Times New Roman"/>
      <family val="1"/>
    </font>
    <font>
      <b/>
      <sz val="12"/>
      <name val="Times New Roman"/>
      <family val="1"/>
    </font>
    <font>
      <sz val="12"/>
      <name val="Times New Roman"/>
      <family val="1"/>
    </font>
    <font>
      <b/>
      <sz val="12"/>
      <color rgb="FF000000"/>
      <name val="Times New Roman"/>
      <family val="1"/>
    </font>
    <font>
      <sz val="12"/>
      <color rgb="FF000000"/>
      <name val="Times New Roman"/>
      <family val="1"/>
    </font>
    <font>
      <sz val="11"/>
      <name val="Calibri"/>
      <family val="2"/>
    </font>
    <font>
      <sz val="11"/>
      <color theme="0" tint="-0.249977111117893"/>
      <name val="Times New Roman"/>
      <family val="1"/>
    </font>
    <font>
      <i/>
      <sz val="11"/>
      <color rgb="FF000000"/>
      <name val="Times New Roman"/>
      <family val="1"/>
    </font>
    <font>
      <b/>
      <sz val="1"/>
      <color theme="0"/>
      <name val="Times New Roman"/>
      <family val="1"/>
    </font>
    <font>
      <b/>
      <sz val="16"/>
      <color rgb="FF000000"/>
      <name val="Times New Roman"/>
      <family val="1"/>
    </font>
    <font>
      <b/>
      <sz val="11"/>
      <color rgb="FF000000"/>
      <name val="Times New Roman"/>
      <family val="1"/>
    </font>
    <font>
      <b/>
      <sz val="12"/>
      <color theme="0"/>
      <name val="Times New Roman"/>
      <family val="1"/>
    </font>
    <font>
      <b/>
      <sz val="12"/>
      <color theme="1"/>
      <name val="Times New Roman"/>
      <family val="1"/>
    </font>
    <font>
      <sz val="10"/>
      <color theme="1"/>
      <name val="Times New Roman"/>
      <family val="1"/>
    </font>
    <font>
      <sz val="10"/>
      <color theme="1"/>
      <name val="Times New Roman"/>
      <family val="2"/>
      <scheme val="minor"/>
    </font>
    <font>
      <vertAlign val="superscript"/>
      <sz val="10"/>
      <name val="Times New Roman"/>
      <family val="1"/>
    </font>
    <font>
      <sz val="10"/>
      <name val="Times New Roman"/>
      <family val="1"/>
    </font>
    <font>
      <sz val="14"/>
      <color rgb="FF000000"/>
      <name val="Times New Roman"/>
      <family val="1"/>
    </font>
    <font>
      <b/>
      <sz val="14"/>
      <color rgb="FF000000"/>
      <name val="Times New Roman"/>
      <family val="1"/>
    </font>
    <font>
      <i/>
      <sz val="1"/>
      <name val="Times New Roman"/>
      <family val="1"/>
    </font>
    <font>
      <vertAlign val="superscript"/>
      <sz val="11"/>
      <name val="Times New Roman"/>
      <family val="1"/>
    </font>
    <font>
      <i/>
      <vertAlign val="superscript"/>
      <sz val="11"/>
      <name val="Times New Roman"/>
      <family val="1"/>
    </font>
    <font>
      <sz val="11"/>
      <color rgb="FF000000"/>
      <name val="Times New Roman"/>
      <family val="1"/>
      <scheme val="minor"/>
    </font>
    <font>
      <sz val="11"/>
      <name val="Times New Roman"/>
      <family val="1"/>
      <scheme val="minor"/>
    </font>
    <font>
      <sz val="11"/>
      <color theme="0"/>
      <name val="Times New Roman"/>
      <family val="2"/>
      <scheme val="minor"/>
    </font>
    <font>
      <sz val="11"/>
      <color theme="0"/>
      <name val="Times New Roman"/>
      <family val="1"/>
      <scheme val="minor"/>
    </font>
    <font>
      <i/>
      <sz val="11"/>
      <color theme="0"/>
      <name val="Times New Roman"/>
      <family val="1"/>
    </font>
    <font>
      <i/>
      <sz val="1"/>
      <color theme="0" tint="-0.24994659260841701"/>
      <name val="Times New Roman"/>
      <family val="1"/>
    </font>
    <font>
      <b/>
      <sz val="11"/>
      <color rgb="FF6C6F70"/>
      <name val="Times New Roman"/>
      <family val="1"/>
    </font>
    <font>
      <i/>
      <sz val="11"/>
      <color theme="2" tint="-9.9948118533890809E-2"/>
      <name val="Times New Roman"/>
      <family val="1"/>
    </font>
    <font>
      <sz val="11"/>
      <color rgb="FFBFBFBF"/>
      <name val="Times New Roman"/>
      <family val="1"/>
    </font>
    <font>
      <b/>
      <sz val="11"/>
      <color rgb="FFBFBFBF"/>
      <name val="Times New Roman"/>
      <family val="1"/>
    </font>
    <font>
      <sz val="11"/>
      <color theme="0" tint="-0.24994659260841701"/>
      <name val="Times New Roman"/>
      <family val="1"/>
    </font>
    <font>
      <sz val="11"/>
      <color theme="2" tint="-0.24994659260841701"/>
      <name val="Times New Roman"/>
      <family val="1"/>
    </font>
    <font>
      <b/>
      <sz val="11"/>
      <color theme="1"/>
      <name val="Times New Roman"/>
      <family val="1"/>
      <scheme val="minor"/>
    </font>
    <font>
      <b/>
      <sz val="16"/>
      <color theme="1"/>
      <name val="Times New Roman"/>
      <family val="1"/>
      <scheme val="minor"/>
    </font>
    <font>
      <b/>
      <i/>
      <sz val="1"/>
      <color theme="0" tint="-0.24994659260841701"/>
      <name val="Times New Roman"/>
      <family val="1"/>
    </font>
    <font>
      <b/>
      <sz val="11"/>
      <name val="Times New Roman"/>
      <family val="1"/>
      <scheme val="minor"/>
    </font>
    <font>
      <sz val="11"/>
      <color theme="1"/>
      <name val="Times New Roman"/>
      <family val="1"/>
      <scheme val="minor"/>
    </font>
    <font>
      <b/>
      <i/>
      <sz val="11"/>
      <color theme="8" tint="-0.499984740745262"/>
      <name val="Times New Roman"/>
      <family val="1"/>
    </font>
    <font>
      <u/>
      <sz val="11"/>
      <color theme="10"/>
      <name val="Times New Roman"/>
      <family val="2"/>
      <scheme val="minor"/>
    </font>
    <font>
      <b/>
      <i/>
      <sz val="11"/>
      <color rgb="FFFF0000"/>
      <name val="Times New Roman"/>
      <family val="1"/>
      <scheme val="minor"/>
    </font>
    <font>
      <sz val="1"/>
      <name val="Times New Roman"/>
      <family val="1"/>
    </font>
    <font>
      <b/>
      <i/>
      <sz val="16"/>
      <color theme="1"/>
      <name val="Times New Roman"/>
      <family val="1"/>
      <scheme val="minor"/>
    </font>
    <font>
      <b/>
      <i/>
      <sz val="11"/>
      <color rgb="FF000000"/>
      <name val="Times New Roman"/>
      <family val="1"/>
      <scheme val="minor"/>
    </font>
    <font>
      <b/>
      <i/>
      <sz val="11"/>
      <color theme="4"/>
      <name val="Times New Roman"/>
      <family val="1"/>
    </font>
    <font>
      <b/>
      <i/>
      <sz val="11"/>
      <color rgb="FF000000"/>
      <name val="Times New Roman"/>
      <family val="1"/>
    </font>
    <font>
      <sz val="11"/>
      <name val="Times New Roman"/>
      <family val="1"/>
      <scheme val="major"/>
    </font>
    <font>
      <sz val="11"/>
      <color rgb="FF000000"/>
      <name val="Times New Roman"/>
      <family val="1"/>
      <scheme val="major"/>
    </font>
    <font>
      <sz val="8"/>
      <name val="Times New Roman"/>
      <family val="2"/>
      <scheme val="minor"/>
    </font>
    <font>
      <b/>
      <i/>
      <sz val="11"/>
      <color rgb="FF4472C4"/>
      <name val="Times New Roman"/>
      <family val="1"/>
    </font>
    <font>
      <sz val="11"/>
      <color rgb="FF242424"/>
      <name val="Times New Roman"/>
      <family val="1"/>
      <scheme val="major"/>
    </font>
    <font>
      <b/>
      <i/>
      <sz val="11"/>
      <color rgb="FFFF0000"/>
      <name val="Times New Roman"/>
      <family val="1"/>
    </font>
    <font>
      <b/>
      <sz val="12"/>
      <color rgb="FFFFFFFF"/>
      <name val="Times New Roman"/>
      <family val="1"/>
    </font>
    <font>
      <sz val="12"/>
      <color rgb="FFFFFFFF"/>
      <name val="Times New Roman"/>
      <family val="1"/>
    </font>
    <font>
      <sz val="11"/>
      <color rgb="FFFFFFFF"/>
      <name val="Times New Roman"/>
      <family val="1"/>
    </font>
    <font>
      <i/>
      <sz val="11"/>
      <color theme="1"/>
      <name val="Times New Roman"/>
      <family val="1"/>
      <scheme val="minor"/>
    </font>
    <font>
      <i/>
      <sz val="11"/>
      <color rgb="FFFFFFFF"/>
      <name val="Times New Roman"/>
      <family val="1"/>
      <scheme val="minor"/>
    </font>
    <font>
      <sz val="11"/>
      <color rgb="FFFFFFFF"/>
      <name val="Times New Roman"/>
      <family val="2"/>
      <scheme val="minor"/>
    </font>
    <font>
      <i/>
      <sz val="11"/>
      <color rgb="FFFFFFFF"/>
      <name val="Times New Roman"/>
      <family val="1"/>
    </font>
    <font>
      <sz val="10"/>
      <color rgb="FFFFFFFF"/>
      <name val="Times New Roman"/>
      <family val="2"/>
      <scheme val="minor"/>
    </font>
    <font>
      <i/>
      <sz val="1"/>
      <color theme="0" tint="-0.249977111117893"/>
      <name val="Times New Roman"/>
      <family val="1"/>
    </font>
    <font>
      <sz val="11"/>
      <color rgb="FF000000"/>
      <name val="Calibri"/>
      <family val="2"/>
    </font>
  </fonts>
  <fills count="14">
    <fill>
      <patternFill patternType="none"/>
    </fill>
    <fill>
      <patternFill patternType="gray125"/>
    </fill>
    <fill>
      <patternFill patternType="solid">
        <fgColor rgb="FFBFBFBF"/>
        <bgColor indexed="64"/>
      </patternFill>
    </fill>
    <fill>
      <patternFill patternType="solid">
        <fgColor rgb="FF6C6F70"/>
        <bgColor indexed="64"/>
      </patternFill>
    </fill>
    <fill>
      <patternFill patternType="solid">
        <fgColor rgb="FFFEFFCC"/>
        <bgColor indexed="64"/>
      </patternFill>
    </fill>
    <fill>
      <patternFill patternType="solid">
        <fgColor theme="0" tint="-0.249977111117893"/>
        <bgColor indexed="64"/>
      </patternFill>
    </fill>
    <fill>
      <patternFill patternType="lightUp">
        <fgColor auto="1"/>
        <bgColor theme="0" tint="-0.24994659260841701"/>
      </patternFill>
    </fill>
    <fill>
      <patternFill patternType="lightUp">
        <bgColor theme="0" tint="-0.24994659260841701"/>
      </patternFill>
    </fill>
    <fill>
      <patternFill patternType="solid">
        <fgColor theme="0"/>
        <bgColor indexed="64"/>
      </patternFill>
    </fill>
    <fill>
      <patternFill patternType="solid">
        <fgColor rgb="FFFFFFCC"/>
      </patternFill>
    </fill>
    <fill>
      <patternFill patternType="solid">
        <fgColor theme="2" tint="-9.9978637043366805E-2"/>
        <bgColor indexed="64"/>
      </patternFill>
    </fill>
    <fill>
      <patternFill patternType="solid">
        <fgColor rgb="FFFFFFCC"/>
        <bgColor indexed="64"/>
      </patternFill>
    </fill>
    <fill>
      <patternFill patternType="solid">
        <fgColor theme="0"/>
        <bgColor theme="0"/>
      </patternFill>
    </fill>
    <fill>
      <patternFill patternType="solid">
        <fgColor theme="8" tint="0.39997558519241921"/>
        <bgColor indexed="64"/>
      </patternFill>
    </fill>
  </fills>
  <borders count="143">
    <border>
      <left/>
      <right/>
      <top/>
      <bottom/>
      <diagonal/>
    </border>
    <border>
      <left/>
      <right style="thin">
        <color theme="0"/>
      </right>
      <top/>
      <bottom/>
      <diagonal/>
    </border>
    <border>
      <left style="thin">
        <color theme="0"/>
      </left>
      <right/>
      <top/>
      <bottom/>
      <diagonal/>
    </border>
    <border>
      <left style="thin">
        <color theme="0" tint="-0.34998626667073579"/>
      </left>
      <right/>
      <top/>
      <bottom style="medium">
        <color theme="0" tint="-0.499984740745262"/>
      </bottom>
      <diagonal/>
    </border>
    <border>
      <left style="thin">
        <color theme="0" tint="-0.34998626667073579"/>
      </left>
      <right style="thin">
        <color theme="0" tint="-0.34998626667073579"/>
      </right>
      <top/>
      <bottom style="medium">
        <color theme="0" tint="-0.499984740745262"/>
      </bottom>
      <diagonal/>
    </border>
    <border>
      <left/>
      <right/>
      <top style="medium">
        <color theme="0" tint="-0.499984740745262"/>
      </top>
      <bottom/>
      <diagonal/>
    </border>
    <border>
      <left/>
      <right/>
      <top/>
      <bottom style="medium">
        <color theme="0" tint="-0.24997711111789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rgb="FF6C6F70"/>
      </top>
      <bottom/>
      <diagonal/>
    </border>
    <border>
      <left style="thin">
        <color theme="0" tint="-0.34998626667073579"/>
      </left>
      <right/>
      <top/>
      <bottom/>
      <diagonal/>
    </border>
    <border>
      <left/>
      <right/>
      <top/>
      <bottom style="medium">
        <color theme="0" tint="-0.24994659260841701"/>
      </bottom>
      <diagonal/>
    </border>
    <border>
      <left/>
      <right style="thin">
        <color rgb="FF000000"/>
      </right>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medium">
        <color theme="0" tint="-0.249977111117893"/>
      </bottom>
      <diagonal/>
    </border>
    <border>
      <left style="thin">
        <color theme="0" tint="-0.24994659260841701"/>
      </left>
      <right style="thin">
        <color theme="0" tint="-0.24994659260841701"/>
      </right>
      <top/>
      <bottom style="medium">
        <color theme="0" tint="-0.24994659260841701"/>
      </bottom>
      <diagonal/>
    </border>
    <border>
      <left style="thin">
        <color theme="0" tint="-0.24994659260841701"/>
      </left>
      <right style="thin">
        <color theme="0" tint="-0.24994659260841701"/>
      </right>
      <top style="medium">
        <color theme="0" tint="-0.24994659260841701"/>
      </top>
      <bottom/>
      <diagonal/>
    </border>
    <border>
      <left/>
      <right/>
      <top/>
      <bottom style="medium">
        <color rgb="FFBFBFBF"/>
      </bottom>
      <diagonal/>
    </border>
    <border>
      <left style="thin">
        <color theme="0" tint="-0.34998626667073579"/>
      </left>
      <right/>
      <top/>
      <bottom style="thin">
        <color indexed="64"/>
      </bottom>
      <diagonal/>
    </border>
    <border>
      <left style="thin">
        <color theme="0" tint="-0.34998626667073579"/>
      </left>
      <right style="thin">
        <color theme="0" tint="-0.34998626667073579"/>
      </right>
      <top/>
      <bottom/>
      <diagonal/>
    </border>
    <border>
      <left/>
      <right style="thin">
        <color theme="0" tint="-0.34998626667073579"/>
      </right>
      <top/>
      <bottom/>
      <diagonal/>
    </border>
    <border>
      <left style="thin">
        <color theme="0" tint="-0.24994659260841701"/>
      </left>
      <right style="thin">
        <color theme="0" tint="-0.24994659260841701"/>
      </right>
      <top style="medium">
        <color theme="0" tint="-0.249977111117893"/>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theme="6" tint="-0.499984740745262"/>
      </top>
      <bottom/>
      <diagonal/>
    </border>
    <border>
      <left style="thin">
        <color theme="6" tint="-0.499984740745262"/>
      </left>
      <right/>
      <top style="thin">
        <color theme="6" tint="-0.499984740745262"/>
      </top>
      <bottom/>
      <diagonal/>
    </border>
    <border>
      <left/>
      <right style="thin">
        <color theme="2" tint="-0.24994659260841701"/>
      </right>
      <top/>
      <bottom/>
      <diagonal/>
    </border>
    <border>
      <left style="thin">
        <color theme="2" tint="-0.24994659260841701"/>
      </left>
      <right style="thin">
        <color theme="2" tint="-0.24994659260841701"/>
      </right>
      <top/>
      <bottom/>
      <diagonal/>
    </border>
    <border>
      <left/>
      <right style="thin">
        <color theme="2" tint="-0.24994659260841701"/>
      </right>
      <top/>
      <bottom style="medium">
        <color theme="2" tint="-0.24994659260841701"/>
      </bottom>
      <diagonal/>
    </border>
    <border>
      <left style="thin">
        <color theme="2" tint="-0.24994659260841701"/>
      </left>
      <right style="thin">
        <color theme="2" tint="-0.24994659260841701"/>
      </right>
      <top/>
      <bottom style="medium">
        <color theme="2" tint="-0.24994659260841701"/>
      </bottom>
      <diagonal/>
    </border>
    <border>
      <left style="thin">
        <color rgb="FFB2B2B2"/>
      </left>
      <right/>
      <top style="thin">
        <color rgb="FFB2B2B2"/>
      </top>
      <bottom style="medium">
        <color theme="0" tint="-0.499984740745262"/>
      </bottom>
      <diagonal/>
    </border>
    <border>
      <left style="thin">
        <color theme="0" tint="-0.34998626667073579"/>
      </left>
      <right style="thin">
        <color theme="0" tint="-0.34998626667073579"/>
      </right>
      <top style="medium">
        <color theme="0" tint="-0.499984740745262"/>
      </top>
      <bottom/>
      <diagonal/>
    </border>
    <border>
      <left style="medium">
        <color theme="0" tint="-0.249977111117893"/>
      </left>
      <right style="thin">
        <color theme="0" tint="-0.34998626667073579"/>
      </right>
      <top style="medium">
        <color theme="0" tint="-0.249977111117893"/>
      </top>
      <bottom/>
      <diagonal/>
    </border>
    <border>
      <left style="thin">
        <color theme="0" tint="-0.34998626667073579"/>
      </left>
      <right style="thin">
        <color theme="0" tint="-0.34998626667073579"/>
      </right>
      <top style="medium">
        <color theme="0" tint="-0.249977111117893"/>
      </top>
      <bottom/>
      <diagonal/>
    </border>
    <border>
      <left/>
      <right style="thin">
        <color theme="0" tint="-0.34998626667073579"/>
      </right>
      <top style="thin">
        <color theme="0"/>
      </top>
      <bottom/>
      <diagonal/>
    </border>
    <border>
      <left/>
      <right style="thin">
        <color theme="0" tint="-0.34998626667073579"/>
      </right>
      <top style="thin">
        <color theme="0"/>
      </top>
      <bottom style="medium">
        <color theme="0" tint="-0.24994659260841701"/>
      </bottom>
      <diagonal/>
    </border>
    <border>
      <left style="thin">
        <color theme="0" tint="-0.34998626667073579"/>
      </left>
      <right style="thin">
        <color theme="0" tint="-0.34998626667073579"/>
      </right>
      <top/>
      <bottom style="medium">
        <color theme="0" tint="-0.24994659260841701"/>
      </bottom>
      <diagonal/>
    </border>
    <border>
      <left style="medium">
        <color theme="0" tint="-0.249977111117893"/>
      </left>
      <right style="thin">
        <color theme="0" tint="-0.34998626667073579"/>
      </right>
      <top/>
      <bottom/>
      <diagonal/>
    </border>
    <border>
      <left style="thin">
        <color theme="0" tint="-0.34998626667073579"/>
      </left>
      <right style="thin">
        <color theme="0" tint="-0.34998626667073579"/>
      </right>
      <top style="thin">
        <color theme="0"/>
      </top>
      <bottom/>
      <diagonal/>
    </border>
    <border>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medium">
        <color theme="0" tint="-0.24994659260841701"/>
      </left>
      <right style="thin">
        <color theme="0" tint="-0.24994659260841701"/>
      </right>
      <top style="medium">
        <color theme="0" tint="-0.24994659260841701"/>
      </top>
      <bottom/>
      <diagonal/>
    </border>
    <border>
      <left style="medium">
        <color theme="0" tint="-0.24994659260841701"/>
      </left>
      <right style="thin">
        <color theme="0" tint="-0.24994659260841701"/>
      </right>
      <top/>
      <bottom/>
      <diagonal/>
    </border>
    <border>
      <left style="medium">
        <color theme="0" tint="-0.24994659260841701"/>
      </left>
      <right style="thin">
        <color theme="0" tint="-0.24994659260841701"/>
      </right>
      <top style="medium">
        <color theme="0" tint="-0.249977111117893"/>
      </top>
      <bottom/>
      <diagonal/>
    </border>
    <border>
      <left style="medium">
        <color theme="0" tint="-0.24994659260841701"/>
      </left>
      <right style="thin">
        <color theme="0" tint="-0.24994659260841701"/>
      </right>
      <top/>
      <bottom style="medium">
        <color theme="0" tint="-0.24994659260841701"/>
      </bottom>
      <diagonal/>
    </border>
    <border>
      <left style="medium">
        <color theme="0" tint="-0.24994659260841701"/>
      </left>
      <right style="thin">
        <color theme="0" tint="-0.24994659260841701"/>
      </right>
      <top style="medium">
        <color theme="2" tint="-9.9978637043366805E-2"/>
      </top>
      <bottom/>
      <diagonal/>
    </border>
    <border>
      <left style="medium">
        <color theme="0" tint="-0.24994659260841701"/>
      </left>
      <right style="thin">
        <color theme="0" tint="-0.24994659260841701"/>
      </right>
      <top/>
      <bottom style="medium">
        <color theme="0" tint="-0.249977111117893"/>
      </bottom>
      <diagonal/>
    </border>
    <border>
      <left style="medium">
        <color theme="0" tint="-0.24994659260841701"/>
      </left>
      <right style="thin">
        <color theme="0" tint="-0.24994659260841701"/>
      </right>
      <top style="medium">
        <color rgb="FFBFBFBF"/>
      </top>
      <bottom/>
      <diagonal/>
    </border>
    <border>
      <left style="thin">
        <color theme="0" tint="-0.24994659260841701"/>
      </left>
      <right style="thin">
        <color theme="0" tint="-0.24994659260841701"/>
      </right>
      <top style="medium">
        <color rgb="FFBFBFBF"/>
      </top>
      <bottom/>
      <diagonal/>
    </border>
    <border>
      <left style="medium">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medium">
        <color theme="0" tint="-0.24994659260841701"/>
      </top>
      <bottom style="medium">
        <color theme="0" tint="-0.24994659260841701"/>
      </bottom>
      <diagonal/>
    </border>
    <border>
      <left style="medium">
        <color theme="0" tint="-0.24994659260841701"/>
      </left>
      <right style="thin">
        <color theme="0" tint="-0.14996795556505021"/>
      </right>
      <top style="medium">
        <color theme="0" tint="-0.24994659260841701"/>
      </top>
      <bottom style="thin">
        <color theme="0" tint="-0.14996795556505021"/>
      </bottom>
      <diagonal/>
    </border>
    <border>
      <left style="thin">
        <color theme="0" tint="-0.14996795556505021"/>
      </left>
      <right style="thin">
        <color theme="0" tint="-0.14996795556505021"/>
      </right>
      <top style="medium">
        <color theme="0" tint="-0.24994659260841701"/>
      </top>
      <bottom style="thin">
        <color theme="0" tint="-0.14996795556505021"/>
      </bottom>
      <diagonal/>
    </border>
    <border>
      <left style="medium">
        <color theme="0" tint="-0.2499465926084170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theme="0" tint="-0.24994659260841701"/>
      </left>
      <right style="thin">
        <color theme="0" tint="-0.14996795556505021"/>
      </right>
      <top style="thin">
        <color theme="0" tint="-0.14996795556505021"/>
      </top>
      <bottom style="medium">
        <color theme="0" tint="-0.24994659260841701"/>
      </bottom>
      <diagonal/>
    </border>
    <border>
      <left style="thin">
        <color theme="0" tint="-0.14996795556505021"/>
      </left>
      <right style="thin">
        <color theme="0" tint="-0.14996795556505021"/>
      </right>
      <top style="thin">
        <color theme="0" tint="-0.14996795556505021"/>
      </top>
      <bottom style="medium">
        <color theme="0" tint="-0.24994659260841701"/>
      </bottom>
      <diagonal/>
    </border>
    <border>
      <left style="thin">
        <color theme="0" tint="-0.14996795556505021"/>
      </left>
      <right style="thin">
        <color theme="0" tint="-0.14996795556505021"/>
      </right>
      <top style="medium">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medium">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2" tint="-0.24994659260841701"/>
      </left>
      <right style="thin">
        <color theme="2" tint="-0.24994659260841701"/>
      </right>
      <top style="medium">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medium">
        <color theme="2" tint="-0.24994659260841701"/>
      </bottom>
      <diagonal/>
    </border>
    <border>
      <left style="thin">
        <color theme="2" tint="-0.24994659260841701"/>
      </left>
      <right style="thin">
        <color theme="2" tint="-0.24994659260841701"/>
      </right>
      <top style="medium">
        <color theme="2" tint="-0.24994659260841701"/>
      </top>
      <bottom style="medium">
        <color theme="2" tint="-0.24994659260841701"/>
      </bottom>
      <diagonal/>
    </border>
    <border>
      <left style="thin">
        <color theme="2" tint="-0.24994659260841701"/>
      </left>
      <right style="thin">
        <color theme="2" tint="-0.24994659260841701"/>
      </right>
      <top style="medium">
        <color theme="2" tint="-0.24994659260841701"/>
      </top>
      <bottom/>
      <diagonal/>
    </border>
    <border>
      <left/>
      <right style="thin">
        <color theme="2" tint="-0.24994659260841701"/>
      </right>
      <top style="medium">
        <color theme="2" tint="-0.24994659260841701"/>
      </top>
      <bottom/>
      <diagonal/>
    </border>
    <border>
      <left/>
      <right style="thin">
        <color theme="2" tint="-0.24994659260841701"/>
      </right>
      <top style="medium">
        <color theme="2" tint="-0.24994659260841701"/>
      </top>
      <bottom style="medium">
        <color theme="2" tint="-0.24994659260841701"/>
      </bottom>
      <diagonal/>
    </border>
    <border>
      <left/>
      <right style="thin">
        <color theme="2" tint="-0.24994659260841701"/>
      </right>
      <top style="medium">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right style="thin">
        <color theme="2" tint="-0.24994659260841701"/>
      </right>
      <top style="thin">
        <color theme="2" tint="-0.24994659260841701"/>
      </top>
      <bottom style="medium">
        <color theme="2" tint="-0.24994659260841701"/>
      </bottom>
      <diagonal/>
    </border>
    <border>
      <left/>
      <right style="medium">
        <color indexed="64"/>
      </right>
      <top/>
      <bottom/>
      <diagonal/>
    </border>
    <border>
      <left/>
      <right style="medium">
        <color indexed="64"/>
      </right>
      <top style="thin">
        <color rgb="FFB2B2B2"/>
      </top>
      <bottom style="medium">
        <color theme="0" tint="-0.499984740745262"/>
      </bottom>
      <diagonal/>
    </border>
    <border>
      <left/>
      <right style="thick">
        <color indexed="64"/>
      </right>
      <top/>
      <bottom/>
      <diagonal/>
    </border>
    <border>
      <left style="thin">
        <color theme="0" tint="-0.34998626667073579"/>
      </left>
      <right style="thick">
        <color indexed="64"/>
      </right>
      <top/>
      <bottom/>
      <diagonal/>
    </border>
    <border>
      <left/>
      <right style="thick">
        <color indexed="64"/>
      </right>
      <top/>
      <bottom style="thin">
        <color indexed="64"/>
      </bottom>
      <diagonal/>
    </border>
    <border>
      <left style="thin">
        <color rgb="FFB2B2B2"/>
      </left>
      <right style="thick">
        <color indexed="64"/>
      </right>
      <top style="thin">
        <color rgb="FFB2B2B2"/>
      </top>
      <bottom style="medium">
        <color theme="0" tint="-0.499984740745262"/>
      </bottom>
      <diagonal/>
    </border>
    <border>
      <left/>
      <right style="thick">
        <color theme="1"/>
      </right>
      <top/>
      <bottom/>
      <diagonal/>
    </border>
    <border>
      <left style="thin">
        <color theme="0" tint="-0.24994659260841701"/>
      </left>
      <right style="thick">
        <color theme="1"/>
      </right>
      <top style="medium">
        <color theme="0" tint="-0.24994659260841701"/>
      </top>
      <bottom/>
      <diagonal/>
    </border>
    <border>
      <left style="thin">
        <color theme="0" tint="-0.24994659260841701"/>
      </left>
      <right style="thick">
        <color theme="1"/>
      </right>
      <top/>
      <bottom/>
      <diagonal/>
    </border>
    <border>
      <left style="thin">
        <color theme="0" tint="-0.24994659260841701"/>
      </left>
      <right style="thick">
        <color theme="1"/>
      </right>
      <top style="medium">
        <color rgb="FFBFBFBF"/>
      </top>
      <bottom/>
      <diagonal/>
    </border>
    <border>
      <left style="thin">
        <color theme="0" tint="-0.24994659260841701"/>
      </left>
      <right style="thick">
        <color theme="1"/>
      </right>
      <top style="medium">
        <color theme="0" tint="-0.24994659260841701"/>
      </top>
      <bottom style="medium">
        <color theme="0" tint="-0.24994659260841701"/>
      </bottom>
      <diagonal/>
    </border>
    <border>
      <left style="thin">
        <color theme="0" tint="-0.14996795556505021"/>
      </left>
      <right style="thick">
        <color theme="1"/>
      </right>
      <top style="medium">
        <color theme="0" tint="-0.24994659260841701"/>
      </top>
      <bottom style="thin">
        <color theme="0" tint="-0.14996795556505021"/>
      </bottom>
      <diagonal/>
    </border>
    <border>
      <left style="thin">
        <color theme="0" tint="-0.14996795556505021"/>
      </left>
      <right style="thick">
        <color theme="1"/>
      </right>
      <top style="thin">
        <color theme="0" tint="-0.14996795556505021"/>
      </top>
      <bottom style="thin">
        <color theme="0" tint="-0.14996795556505021"/>
      </bottom>
      <diagonal/>
    </border>
    <border>
      <left style="thin">
        <color theme="0" tint="-0.14996795556505021"/>
      </left>
      <right style="thick">
        <color theme="1"/>
      </right>
      <top style="thin">
        <color theme="0" tint="-0.14996795556505021"/>
      </top>
      <bottom style="medium">
        <color theme="0" tint="-0.24994659260841701"/>
      </bottom>
      <diagonal/>
    </border>
    <border>
      <left style="thin">
        <color theme="0" tint="-0.24994659260841701"/>
      </left>
      <right style="thick">
        <color theme="1"/>
      </right>
      <top style="thin">
        <color theme="0" tint="-0.24994659260841701"/>
      </top>
      <bottom style="thin">
        <color theme="0" tint="-0.24994659260841701"/>
      </bottom>
      <diagonal/>
    </border>
    <border>
      <left style="thin">
        <color theme="0" tint="-0.24994659260841701"/>
      </left>
      <right style="thick">
        <color theme="1"/>
      </right>
      <top style="thin">
        <color theme="0" tint="-0.24994659260841701"/>
      </top>
      <bottom style="medium">
        <color theme="0" tint="-0.24994659260841701"/>
      </bottom>
      <diagonal/>
    </border>
    <border>
      <left style="thin">
        <color theme="0" tint="-0.24994659260841701"/>
      </left>
      <right style="thick">
        <color theme="1"/>
      </right>
      <top style="medium">
        <color theme="0" tint="-0.24994659260841701"/>
      </top>
      <bottom style="thin">
        <color theme="0" tint="-0.24994659260841701"/>
      </bottom>
      <diagonal/>
    </border>
    <border>
      <left style="thin">
        <color theme="0" tint="-0.24994659260841701"/>
      </left>
      <right style="thick">
        <color theme="1"/>
      </right>
      <top/>
      <bottom style="medium">
        <color theme="0" tint="-0.24994659260841701"/>
      </bottom>
      <diagonal/>
    </border>
    <border>
      <left/>
      <right style="thick">
        <color theme="1"/>
      </right>
      <top/>
      <bottom style="thin">
        <color indexed="64"/>
      </bottom>
      <diagonal/>
    </border>
    <border>
      <left/>
      <right style="thick">
        <color theme="1"/>
      </right>
      <top/>
      <bottom style="medium">
        <color theme="0" tint="-0.24994659260841701"/>
      </bottom>
      <diagonal/>
    </border>
    <border>
      <left/>
      <right style="thick">
        <color theme="1"/>
      </right>
      <top style="thin">
        <color rgb="FF6C6F70"/>
      </top>
      <bottom/>
      <diagonal/>
    </border>
    <border>
      <left style="thin">
        <color theme="0" tint="-0.34998626667073579"/>
      </left>
      <right style="thick">
        <color theme="1"/>
      </right>
      <top/>
      <bottom/>
      <diagonal/>
    </border>
    <border>
      <left style="thin">
        <color theme="2" tint="-0.24994659260841701"/>
      </left>
      <right style="thick">
        <color theme="1"/>
      </right>
      <top style="medium">
        <color theme="2" tint="-0.24994659260841701"/>
      </top>
      <bottom style="thin">
        <color theme="2" tint="-0.24994659260841701"/>
      </bottom>
      <diagonal/>
    </border>
    <border>
      <left style="thin">
        <color theme="2" tint="-0.24994659260841701"/>
      </left>
      <right style="thick">
        <color theme="1"/>
      </right>
      <top style="thin">
        <color theme="2" tint="-0.24994659260841701"/>
      </top>
      <bottom style="thin">
        <color theme="2" tint="-0.24994659260841701"/>
      </bottom>
      <diagonal/>
    </border>
    <border>
      <left style="thin">
        <color theme="2" tint="-0.24994659260841701"/>
      </left>
      <right style="thick">
        <color theme="1"/>
      </right>
      <top style="thin">
        <color theme="2" tint="-0.24994659260841701"/>
      </top>
      <bottom style="medium">
        <color theme="2" tint="-0.24994659260841701"/>
      </bottom>
      <diagonal/>
    </border>
    <border>
      <left style="thin">
        <color theme="2" tint="-0.24994659260841701"/>
      </left>
      <right style="thick">
        <color theme="1"/>
      </right>
      <top style="medium">
        <color theme="2" tint="-0.24994659260841701"/>
      </top>
      <bottom style="medium">
        <color theme="2" tint="-0.24994659260841701"/>
      </bottom>
      <diagonal/>
    </border>
    <border>
      <left/>
      <right style="thick">
        <color theme="1"/>
      </right>
      <top style="thin">
        <color indexed="64"/>
      </top>
      <bottom/>
      <diagonal/>
    </border>
    <border>
      <left/>
      <right style="thick">
        <color theme="1"/>
      </right>
      <top style="thin">
        <color indexed="64"/>
      </top>
      <bottom style="thin">
        <color indexed="64"/>
      </bottom>
      <diagonal/>
    </border>
    <border>
      <left/>
      <right style="thick">
        <color theme="1"/>
      </right>
      <top/>
      <bottom style="thin">
        <color rgb="FFB2B2B2"/>
      </bottom>
      <diagonal/>
    </border>
    <border>
      <left style="thin">
        <color indexed="64"/>
      </left>
      <right style="thick">
        <color theme="1"/>
      </right>
      <top style="thin">
        <color indexed="64"/>
      </top>
      <bottom style="thin">
        <color indexed="64"/>
      </bottom>
      <diagonal/>
    </border>
    <border>
      <left style="thin">
        <color theme="6" tint="-0.499984740745262"/>
      </left>
      <right style="thick">
        <color theme="1"/>
      </right>
      <top style="thin">
        <color theme="6" tint="-0.499984740745262"/>
      </top>
      <bottom/>
      <diagonal/>
    </border>
    <border>
      <left/>
      <right style="thick">
        <color theme="1"/>
      </right>
      <top style="thin">
        <color theme="6" tint="-0.499984740745262"/>
      </top>
      <bottom/>
      <diagonal/>
    </border>
    <border>
      <left/>
      <right style="thin">
        <color rgb="FF000000"/>
      </right>
      <top style="thin">
        <color rgb="FF6C6F70"/>
      </top>
      <bottom/>
      <diagonal/>
    </border>
    <border>
      <left style="thin">
        <color theme="0" tint="-0.34998626667073579"/>
      </left>
      <right/>
      <top style="medium">
        <color theme="0" tint="-0.249977111117893"/>
      </top>
      <bottom/>
      <diagonal/>
    </border>
    <border>
      <left style="thin">
        <color theme="0" tint="-0.34998626667073579"/>
      </left>
      <right/>
      <top/>
      <bottom style="medium">
        <color theme="0" tint="-0.24994659260841701"/>
      </bottom>
      <diagonal/>
    </border>
    <border>
      <left style="thin">
        <color theme="0" tint="-0.34998626667073579"/>
      </left>
      <right/>
      <top style="thin">
        <color theme="0"/>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tint="-0.24994659260841701"/>
      </left>
      <right/>
      <top style="medium">
        <color theme="0" tint="-0.499984740745262"/>
      </top>
      <bottom/>
      <diagonal/>
    </border>
    <border>
      <left/>
      <right/>
      <top style="medium">
        <color theme="2" tint="-0.24994659260841701"/>
      </top>
      <bottom style="medium">
        <color theme="2" tint="-0.24994659260841701"/>
      </bottom>
      <diagonal/>
    </border>
    <border>
      <left style="thin">
        <color theme="0" tint="-0.14996795556505021"/>
      </left>
      <right style="medium">
        <color theme="0" tint="-0.24994659260841701"/>
      </right>
      <top style="thin">
        <color theme="0" tint="-0.14996795556505021"/>
      </top>
      <bottom style="medium">
        <color theme="0" tint="-0.24994659260841701"/>
      </bottom>
      <diagonal/>
    </border>
    <border>
      <left style="thin">
        <color theme="0" tint="-0.14996795556505021"/>
      </left>
      <right/>
      <top style="medium">
        <color theme="0" tint="-0.24994659260841701"/>
      </top>
      <bottom style="thin">
        <color theme="0" tint="-0.14996795556505021"/>
      </bottom>
      <diagonal/>
    </border>
    <border>
      <left/>
      <right/>
      <top style="medium">
        <color theme="0" tint="-0.24994659260841701"/>
      </top>
      <bottom style="thin">
        <color theme="0" tint="-0.14996795556505021"/>
      </bottom>
      <diagonal/>
    </border>
    <border>
      <left/>
      <right/>
      <top/>
      <bottom style="thin">
        <color theme="0" tint="-0.14996795556505021"/>
      </bottom>
      <diagonal/>
    </border>
    <border>
      <left/>
      <right style="medium">
        <color theme="0" tint="-0.24994659260841701"/>
      </right>
      <top style="medium">
        <color theme="0" tint="-0.24994659260841701"/>
      </top>
      <bottom style="thin">
        <color theme="0" tint="-0.14996795556505021"/>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style="medium">
        <color theme="0" tint="-0.24994659260841701"/>
      </right>
      <top style="thin">
        <color theme="0" tint="-0.14996795556505021"/>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medium">
        <color theme="0" tint="-0.24994659260841701"/>
      </bottom>
      <diagonal/>
    </border>
    <border>
      <left/>
      <right style="thin">
        <color theme="0" tint="-0.14996795556505021"/>
      </right>
      <top/>
      <bottom style="medium">
        <color theme="0" tint="-0.24994659260841701"/>
      </bottom>
      <diagonal/>
    </border>
    <border>
      <left/>
      <right/>
      <top style="medium">
        <color theme="2" tint="-0.24994659260841701"/>
      </top>
      <bottom/>
      <diagonal/>
    </border>
    <border>
      <left style="thin">
        <color theme="2" tint="-0.24994659260841701"/>
      </left>
      <right/>
      <top/>
      <bottom/>
      <diagonal/>
    </border>
    <border>
      <left style="thin">
        <color theme="2" tint="-0.24994659260841701"/>
      </left>
      <right/>
      <top style="medium">
        <color theme="2" tint="-0.24994659260841701"/>
      </top>
      <bottom style="thin">
        <color theme="2" tint="-0.24994659260841701"/>
      </bottom>
      <diagonal/>
    </border>
    <border>
      <left/>
      <right/>
      <top style="medium">
        <color theme="2" tint="-0.24994659260841701"/>
      </top>
      <bottom style="thin">
        <color theme="2" tint="-0.24994659260841701"/>
      </bottom>
      <diagonal/>
    </border>
    <border>
      <left style="thin">
        <color theme="2" tint="-0.24994659260841701"/>
      </left>
      <right/>
      <top style="thin">
        <color theme="2" tint="-0.24994659260841701"/>
      </top>
      <bottom/>
      <diagonal/>
    </border>
    <border>
      <left style="thin">
        <color theme="2" tint="-0.24994659260841701"/>
      </left>
      <right/>
      <top style="thin">
        <color theme="2" tint="-0.24994659260841701"/>
      </top>
      <bottom style="thin">
        <color theme="2" tint="-0.24994659260841701"/>
      </bottom>
      <diagonal/>
    </border>
    <border>
      <left style="thin">
        <color theme="2" tint="-0.24994659260841701"/>
      </left>
      <right/>
      <top/>
      <bottom style="medium">
        <color theme="2" tint="-0.24994659260841701"/>
      </bottom>
      <diagonal/>
    </border>
    <border>
      <left style="thin">
        <color theme="2" tint="-0.24994659260841701"/>
      </left>
      <right/>
      <top style="thin">
        <color theme="2" tint="-0.24994659260841701"/>
      </top>
      <bottom style="medium">
        <color theme="2" tint="-0.24994659260841701"/>
      </bottom>
      <diagonal/>
    </border>
    <border>
      <left/>
      <right style="thin">
        <color theme="2" tint="-0.24994659260841701"/>
      </right>
      <top style="medium">
        <color theme="0" tint="-0.499984740745262"/>
      </top>
      <bottom/>
      <diagonal/>
    </border>
    <border>
      <left/>
      <right style="thin">
        <color theme="2" tint="-0.24994659260841701"/>
      </right>
      <top/>
      <bottom style="thin">
        <color theme="2" tint="-0.24994659260841701"/>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top style="medium">
        <color theme="2" tint="-0.24994659260841701"/>
      </top>
      <bottom style="thin">
        <color theme="0" tint="-0.14996795556505021"/>
      </bottom>
      <diagonal/>
    </border>
    <border>
      <left/>
      <right/>
      <top style="medium">
        <color theme="2" tint="-0.2499465926084170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5">
    <xf numFmtId="0" fontId="0" fillId="0" borderId="0"/>
    <xf numFmtId="9" fontId="1" fillId="0" borderId="0" applyFont="0" applyFill="0" applyBorder="0" applyAlignment="0" applyProtection="0"/>
    <xf numFmtId="0" fontId="1" fillId="9" borderId="8" applyNumberFormat="0" applyFont="0" applyAlignment="0" applyProtection="0"/>
    <xf numFmtId="0" fontId="57" fillId="0" borderId="0" applyNumberFormat="0" applyFill="0" applyBorder="0" applyAlignment="0" applyProtection="0"/>
    <xf numFmtId="43" fontId="1" fillId="0" borderId="0" applyFont="0" applyFill="0" applyBorder="0" applyAlignment="0" applyProtection="0"/>
  </cellStyleXfs>
  <cellXfs count="59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horizontal="left" wrapText="1"/>
    </xf>
    <xf numFmtId="0" fontId="3" fillId="0" borderId="0" xfId="0" applyFont="1" applyAlignment="1">
      <alignment horizontal="left" wrapText="1"/>
    </xf>
    <xf numFmtId="0" fontId="6" fillId="0" borderId="0" xfId="0" applyFont="1" applyAlignment="1">
      <alignment vertical="center" wrapText="1"/>
    </xf>
    <xf numFmtId="0" fontId="7" fillId="3" borderId="0" xfId="0" applyFont="1" applyFill="1" applyAlignment="1">
      <alignment horizontal="center" wrapText="1"/>
    </xf>
    <xf numFmtId="0" fontId="6" fillId="0" borderId="0" xfId="0" applyFont="1" applyAlignment="1">
      <alignment wrapText="1"/>
    </xf>
    <xf numFmtId="0" fontId="3" fillId="0" borderId="0" xfId="0" applyFont="1" applyAlignment="1">
      <alignment vertical="center" wrapText="1"/>
    </xf>
    <xf numFmtId="0" fontId="3" fillId="0" borderId="0" xfId="0" applyFont="1" applyAlignment="1">
      <alignment horizontal="left" vertical="center" wrapText="1"/>
    </xf>
    <xf numFmtId="0" fontId="4" fillId="0" borderId="0" xfId="0" applyFont="1"/>
    <xf numFmtId="0" fontId="3" fillId="0" borderId="0" xfId="0" applyFont="1" applyAlignment="1" applyProtection="1">
      <alignment vertical="center" wrapText="1"/>
      <protection locked="0"/>
    </xf>
    <xf numFmtId="0" fontId="3" fillId="0" borderId="0" xfId="0" applyFont="1"/>
    <xf numFmtId="0" fontId="3" fillId="0" borderId="0" xfId="0" applyFont="1" applyAlignment="1">
      <alignment vertical="top" wrapText="1"/>
    </xf>
    <xf numFmtId="0" fontId="11" fillId="5" borderId="0" xfId="0" applyFont="1" applyFill="1" applyAlignment="1">
      <alignment vertical="center"/>
    </xf>
    <xf numFmtId="0" fontId="3" fillId="0" borderId="0" xfId="0" applyFont="1" applyProtection="1">
      <protection locked="0"/>
    </xf>
    <xf numFmtId="0" fontId="11" fillId="5" borderId="7" xfId="0" applyFont="1" applyFill="1" applyBorder="1" applyAlignment="1">
      <alignment vertical="center"/>
    </xf>
    <xf numFmtId="0" fontId="4" fillId="0" borderId="0" xfId="0" applyFont="1" applyAlignment="1">
      <alignment horizontal="left"/>
    </xf>
    <xf numFmtId="0" fontId="6" fillId="0" borderId="0" xfId="0" applyFont="1" applyAlignment="1">
      <alignment horizontal="left" wrapText="1"/>
    </xf>
    <xf numFmtId="0" fontId="5" fillId="0" borderId="0" xfId="0" applyFont="1" applyAlignment="1">
      <alignment horizontal="left" wrapText="1"/>
    </xf>
    <xf numFmtId="0" fontId="15" fillId="0" borderId="0" xfId="0" applyFont="1"/>
    <xf numFmtId="0" fontId="10" fillId="0" borderId="12" xfId="0" applyFont="1" applyBorder="1"/>
    <xf numFmtId="0" fontId="3" fillId="0" borderId="0" xfId="0" applyFont="1" applyAlignment="1">
      <alignment vertical="top"/>
    </xf>
    <xf numFmtId="0" fontId="4" fillId="0" borderId="0" xfId="0" applyFont="1" applyAlignment="1" applyProtection="1">
      <alignment wrapText="1"/>
      <protection locked="0"/>
    </xf>
    <xf numFmtId="0" fontId="3" fillId="0" borderId="0" xfId="0" applyFont="1" applyAlignment="1">
      <alignment horizontal="center"/>
    </xf>
    <xf numFmtId="0" fontId="12" fillId="0" borderId="0" xfId="0" applyFont="1"/>
    <xf numFmtId="3" fontId="8" fillId="4" borderId="14" xfId="0" applyNumberFormat="1" applyFont="1" applyFill="1" applyBorder="1" applyAlignment="1">
      <alignment vertical="top" wrapText="1"/>
    </xf>
    <xf numFmtId="0" fontId="2" fillId="0" borderId="0" xfId="0" applyFont="1" applyAlignment="1">
      <alignment horizontal="left" vertical="center"/>
    </xf>
    <xf numFmtId="0" fontId="13" fillId="0" borderId="0" xfId="0" applyFont="1" applyAlignment="1">
      <alignment horizontal="left" vertical="top" wrapText="1"/>
    </xf>
    <xf numFmtId="0" fontId="3" fillId="8" borderId="17" xfId="0" applyFont="1" applyFill="1" applyBorder="1" applyAlignment="1">
      <alignment horizontal="left" vertical="top" wrapText="1"/>
    </xf>
    <xf numFmtId="0" fontId="4" fillId="8" borderId="20" xfId="0" applyFont="1" applyFill="1" applyBorder="1" applyAlignment="1">
      <alignment vertical="top" wrapText="1"/>
    </xf>
    <xf numFmtId="0" fontId="4" fillId="8" borderId="17" xfId="0" applyFont="1" applyFill="1" applyBorder="1" applyAlignment="1">
      <alignment vertical="top" wrapText="1"/>
    </xf>
    <xf numFmtId="0" fontId="3" fillId="0" borderId="20" xfId="0" applyFont="1" applyBorder="1" applyAlignment="1">
      <alignment horizontal="left" vertical="top" wrapText="1"/>
    </xf>
    <xf numFmtId="0" fontId="4" fillId="0" borderId="20" xfId="0" applyFont="1" applyBorder="1" applyAlignment="1">
      <alignment horizontal="left" vertical="top" wrapText="1"/>
    </xf>
    <xf numFmtId="0" fontId="3" fillId="8" borderId="20" xfId="0" applyFont="1" applyFill="1" applyBorder="1" applyAlignment="1">
      <alignment vertical="top" wrapText="1"/>
    </xf>
    <xf numFmtId="0" fontId="4" fillId="0" borderId="17" xfId="0" applyFont="1" applyBorder="1" applyAlignment="1">
      <alignment horizontal="left" vertical="top" wrapText="1"/>
    </xf>
    <xf numFmtId="0" fontId="25" fillId="0" borderId="0" xfId="0" applyFont="1" applyAlignment="1">
      <alignment horizontal="left" vertical="center" wrapText="1"/>
    </xf>
    <xf numFmtId="0" fontId="4" fillId="8" borderId="25" xfId="0" applyFont="1" applyFill="1" applyBorder="1" applyAlignment="1">
      <alignment vertical="top" wrapText="1"/>
    </xf>
    <xf numFmtId="0" fontId="3" fillId="8" borderId="25" xfId="0" applyFont="1" applyFill="1" applyBorder="1" applyAlignment="1">
      <alignment vertical="top" wrapText="1"/>
    </xf>
    <xf numFmtId="0" fontId="4" fillId="0" borderId="0" xfId="0" applyFont="1" applyAlignment="1">
      <alignment vertical="center" wrapText="1"/>
    </xf>
    <xf numFmtId="0" fontId="4" fillId="0" borderId="0" xfId="0" applyFont="1" applyAlignment="1">
      <alignment wrapText="1"/>
    </xf>
    <xf numFmtId="0" fontId="4" fillId="0" borderId="17" xfId="0" applyFont="1" applyBorder="1" applyAlignment="1">
      <alignment vertical="top" wrapText="1"/>
    </xf>
    <xf numFmtId="0" fontId="28" fillId="3" borderId="0" xfId="0" applyFont="1" applyFill="1"/>
    <xf numFmtId="0" fontId="20" fillId="0" borderId="11" xfId="0" applyFont="1" applyBorder="1" applyAlignment="1">
      <alignment horizontal="left" wrapText="1"/>
    </xf>
    <xf numFmtId="0" fontId="20" fillId="0" borderId="11" xfId="0" applyFont="1" applyBorder="1" applyAlignment="1">
      <alignment wrapText="1"/>
    </xf>
    <xf numFmtId="0" fontId="7" fillId="3" borderId="0" xfId="0" applyFont="1" applyFill="1" applyAlignment="1">
      <alignment horizontal="left" vertical="center"/>
    </xf>
    <xf numFmtId="0" fontId="15" fillId="8" borderId="0" xfId="0" applyFont="1" applyFill="1" applyAlignment="1">
      <alignment wrapText="1"/>
    </xf>
    <xf numFmtId="0" fontId="21" fillId="0" borderId="0" xfId="0" applyFont="1" applyAlignment="1">
      <alignment vertical="center" wrapText="1"/>
    </xf>
    <xf numFmtId="0" fontId="18" fillId="0" borderId="0" xfId="0" applyFont="1" applyAlignment="1">
      <alignment vertical="top" wrapText="1"/>
    </xf>
    <xf numFmtId="0" fontId="20" fillId="0" borderId="0" xfId="0" applyFont="1" applyAlignment="1">
      <alignment vertical="top" wrapText="1"/>
    </xf>
    <xf numFmtId="0" fontId="29" fillId="0" borderId="0" xfId="0" applyFont="1" applyAlignment="1">
      <alignment wrapText="1"/>
    </xf>
    <xf numFmtId="0" fontId="0" fillId="0" borderId="0" xfId="0" applyAlignment="1">
      <alignment vertical="top"/>
    </xf>
    <xf numFmtId="0" fontId="5" fillId="0" borderId="0" xfId="0" applyFont="1" applyAlignment="1">
      <alignment horizontal="left" vertical="top"/>
    </xf>
    <xf numFmtId="0" fontId="5" fillId="0" borderId="0" xfId="0" applyFont="1" applyAlignment="1">
      <alignment horizontal="left" vertical="top" indent="2"/>
    </xf>
    <xf numFmtId="0" fontId="5" fillId="0" borderId="0" xfId="0" applyFont="1" applyAlignment="1">
      <alignment horizontal="left" vertical="top" indent="4"/>
    </xf>
    <xf numFmtId="0" fontId="10" fillId="10" borderId="0" xfId="0" applyFont="1" applyFill="1" applyAlignment="1">
      <alignment horizontal="left" vertical="center"/>
    </xf>
    <xf numFmtId="0" fontId="4" fillId="2" borderId="0" xfId="0" applyFont="1" applyFill="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4" fillId="0" borderId="0" xfId="0" applyFont="1" applyAlignment="1" applyProtection="1">
      <alignment vertical="center" wrapText="1"/>
      <protection locked="0"/>
    </xf>
    <xf numFmtId="0" fontId="2" fillId="0" borderId="0" xfId="0" applyFont="1" applyAlignment="1">
      <alignment vertical="center"/>
    </xf>
    <xf numFmtId="0" fontId="34" fillId="0" borderId="0" xfId="0" applyFont="1" applyAlignment="1">
      <alignment vertical="center" wrapText="1"/>
    </xf>
    <xf numFmtId="0" fontId="40" fillId="0" borderId="0" xfId="0" applyFont="1"/>
    <xf numFmtId="0" fontId="40" fillId="0" borderId="11" xfId="0" applyFont="1" applyBorder="1"/>
    <xf numFmtId="0" fontId="40" fillId="0" borderId="9" xfId="0" applyFont="1" applyBorder="1"/>
    <xf numFmtId="0" fontId="13" fillId="8" borderId="0" xfId="0" applyFont="1" applyFill="1"/>
    <xf numFmtId="0" fontId="20" fillId="0" borderId="0" xfId="0" applyFont="1" applyAlignment="1">
      <alignment vertical="center" wrapText="1"/>
    </xf>
    <xf numFmtId="0" fontId="18" fillId="0" borderId="11" xfId="0" applyFont="1" applyBorder="1" applyAlignment="1">
      <alignment horizontal="left" vertical="center" wrapText="1"/>
    </xf>
    <xf numFmtId="0" fontId="2" fillId="8" borderId="0" xfId="0" applyFont="1" applyFill="1"/>
    <xf numFmtId="0" fontId="2" fillId="8" borderId="7" xfId="0" applyFont="1" applyFill="1" applyBorder="1" applyAlignment="1">
      <alignment vertical="center"/>
    </xf>
    <xf numFmtId="0" fontId="41" fillId="0" borderId="0" xfId="0" applyFont="1"/>
    <xf numFmtId="0" fontId="42" fillId="0" borderId="0" xfId="0" applyFont="1" applyAlignment="1">
      <alignment vertical="center" wrapText="1"/>
    </xf>
    <xf numFmtId="0" fontId="31" fillId="0" borderId="0" xfId="0" applyFont="1"/>
    <xf numFmtId="0" fontId="13" fillId="0" borderId="0" xfId="0" applyFont="1"/>
    <xf numFmtId="0" fontId="44" fillId="6" borderId="0" xfId="0" applyFont="1" applyFill="1" applyAlignment="1" applyProtection="1">
      <alignment vertical="top" wrapText="1"/>
      <protection locked="0"/>
    </xf>
    <xf numFmtId="0" fontId="47" fillId="2" borderId="0" xfId="0" applyFont="1" applyFill="1" applyAlignment="1">
      <alignment horizontal="center" vertical="center" wrapText="1"/>
    </xf>
    <xf numFmtId="0" fontId="4" fillId="0" borderId="21" xfId="0" applyFont="1" applyBorder="1" applyAlignment="1">
      <alignment wrapText="1"/>
    </xf>
    <xf numFmtId="0" fontId="14" fillId="3" borderId="0" xfId="0" applyFont="1" applyFill="1" applyAlignment="1">
      <alignment horizontal="center" wrapText="1"/>
    </xf>
    <xf numFmtId="0" fontId="7" fillId="3" borderId="13" xfId="0" applyFont="1" applyFill="1" applyBorder="1" applyAlignment="1">
      <alignment horizontal="center" wrapText="1"/>
    </xf>
    <xf numFmtId="0" fontId="11" fillId="5" borderId="9" xfId="0" applyFont="1" applyFill="1" applyBorder="1" applyAlignment="1">
      <alignment vertical="center"/>
    </xf>
    <xf numFmtId="0" fontId="14" fillId="3" borderId="29" xfId="0" applyFont="1" applyFill="1" applyBorder="1" applyAlignment="1">
      <alignment horizontal="center" wrapText="1"/>
    </xf>
    <xf numFmtId="3" fontId="8" fillId="4" borderId="29" xfId="0" applyNumberFormat="1" applyFont="1" applyFill="1" applyBorder="1" applyAlignment="1">
      <alignment vertical="top" wrapText="1"/>
    </xf>
    <xf numFmtId="0" fontId="13" fillId="0" borderId="0" xfId="0" applyFont="1" applyAlignment="1">
      <alignment vertical="top" wrapText="1"/>
    </xf>
    <xf numFmtId="0" fontId="36" fillId="6" borderId="31" xfId="0" applyFont="1" applyFill="1" applyBorder="1" applyAlignment="1" applyProtection="1">
      <alignment vertical="top" wrapText="1"/>
      <protection locked="0"/>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31" xfId="0" applyFont="1" applyBorder="1" applyAlignment="1">
      <alignment vertical="top" wrapText="1"/>
    </xf>
    <xf numFmtId="0" fontId="4" fillId="0" borderId="32" xfId="0" applyFont="1" applyBorder="1" applyAlignment="1">
      <alignment horizontal="left" vertical="top" wrapText="1"/>
    </xf>
    <xf numFmtId="0" fontId="4" fillId="0" borderId="33" xfId="0" applyFont="1" applyBorder="1" applyAlignment="1">
      <alignment vertical="top" wrapText="1"/>
    </xf>
    <xf numFmtId="0" fontId="4" fillId="0" borderId="33" xfId="0" applyFont="1" applyBorder="1" applyAlignment="1">
      <alignment horizontal="left" vertical="top" wrapText="1"/>
    </xf>
    <xf numFmtId="0" fontId="36" fillId="6" borderId="33" xfId="0" applyFont="1" applyFill="1" applyBorder="1" applyAlignment="1" applyProtection="1">
      <alignment vertical="top" wrapText="1"/>
      <protection locked="0"/>
    </xf>
    <xf numFmtId="0" fontId="13" fillId="8" borderId="30" xfId="0" applyFont="1" applyFill="1" applyBorder="1" applyAlignment="1">
      <alignment vertical="top" wrapText="1"/>
    </xf>
    <xf numFmtId="0" fontId="13" fillId="8" borderId="31" xfId="0" applyFont="1" applyFill="1" applyBorder="1" applyAlignment="1">
      <alignment vertical="top" wrapText="1"/>
    </xf>
    <xf numFmtId="0" fontId="13" fillId="8" borderId="33" xfId="0" applyFont="1" applyFill="1" applyBorder="1" applyAlignment="1">
      <alignment vertical="top" wrapText="1"/>
    </xf>
    <xf numFmtId="0" fontId="13" fillId="12" borderId="30" xfId="0" applyFont="1" applyFill="1" applyBorder="1" applyAlignment="1">
      <alignment vertical="top" wrapText="1"/>
    </xf>
    <xf numFmtId="0" fontId="13" fillId="12" borderId="31" xfId="0" applyFont="1" applyFill="1" applyBorder="1" applyAlignment="1">
      <alignment vertical="top" wrapText="1"/>
    </xf>
    <xf numFmtId="0" fontId="3" fillId="0" borderId="6" xfId="0" applyFont="1" applyBorder="1" applyAlignment="1">
      <alignment vertical="center" wrapText="1"/>
    </xf>
    <xf numFmtId="0" fontId="10" fillId="11" borderId="34" xfId="2" applyFont="1" applyFill="1" applyBorder="1" applyAlignment="1" applyProtection="1">
      <alignment vertical="top" wrapText="1"/>
      <protection locked="0"/>
    </xf>
    <xf numFmtId="0" fontId="10" fillId="10" borderId="0" xfId="0" applyFont="1" applyFill="1" applyAlignment="1">
      <alignment horizontal="left" vertical="top"/>
    </xf>
    <xf numFmtId="0" fontId="7" fillId="3" borderId="24" xfId="0" applyFont="1" applyFill="1" applyBorder="1" applyAlignment="1">
      <alignment horizontal="center" wrapText="1"/>
    </xf>
    <xf numFmtId="0" fontId="7" fillId="3" borderId="23" xfId="0" applyFont="1" applyFill="1" applyBorder="1" applyAlignment="1">
      <alignment horizontal="center" wrapText="1"/>
    </xf>
    <xf numFmtId="3" fontId="10" fillId="4" borderId="23" xfId="0" applyNumberFormat="1" applyFont="1" applyFill="1" applyBorder="1" applyAlignment="1">
      <alignment vertical="top" wrapText="1"/>
    </xf>
    <xf numFmtId="0" fontId="10" fillId="11" borderId="35" xfId="0" applyFont="1" applyFill="1" applyBorder="1" applyAlignment="1">
      <alignment vertical="top"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4" fillId="0" borderId="37" xfId="0" applyFont="1" applyBorder="1" applyAlignment="1">
      <alignment vertical="top" wrapText="1"/>
    </xf>
    <xf numFmtId="0" fontId="13" fillId="0" borderId="38" xfId="0" applyFont="1" applyBorder="1" applyAlignment="1">
      <alignment vertical="top" wrapText="1"/>
    </xf>
    <xf numFmtId="0" fontId="13" fillId="8" borderId="23" xfId="0" applyFont="1" applyFill="1" applyBorder="1" applyAlignment="1">
      <alignment vertical="top" wrapText="1"/>
    </xf>
    <xf numFmtId="0" fontId="13" fillId="0" borderId="38" xfId="0" applyFont="1" applyBorder="1" applyAlignment="1" applyProtection="1">
      <alignment horizontal="left" vertical="top"/>
      <protection locked="0"/>
    </xf>
    <xf numFmtId="0" fontId="13" fillId="8" borderId="23" xfId="0" applyFont="1" applyFill="1" applyBorder="1" applyAlignment="1" applyProtection="1">
      <alignment horizontal="left" vertical="top"/>
      <protection locked="0"/>
    </xf>
    <xf numFmtId="0" fontId="13" fillId="0" borderId="38" xfId="0" applyFont="1" applyBorder="1" applyAlignment="1">
      <alignment horizontal="left" vertical="top" wrapText="1"/>
    </xf>
    <xf numFmtId="0" fontId="13" fillId="8" borderId="23" xfId="0" applyFont="1" applyFill="1" applyBorder="1" applyAlignment="1">
      <alignment horizontal="left" vertical="top" wrapText="1"/>
    </xf>
    <xf numFmtId="0" fontId="13" fillId="0" borderId="39" xfId="0" applyFont="1" applyBorder="1" applyAlignment="1" applyProtection="1">
      <alignment horizontal="left" vertical="top"/>
      <protection locked="0"/>
    </xf>
    <xf numFmtId="0" fontId="13" fillId="8" borderId="40" xfId="0" applyFont="1" applyFill="1" applyBorder="1" applyAlignment="1" applyProtection="1">
      <alignment horizontal="left" vertical="top"/>
      <protection locked="0"/>
    </xf>
    <xf numFmtId="0" fontId="4" fillId="0" borderId="41" xfId="0" applyFont="1" applyBorder="1" applyAlignment="1">
      <alignment horizontal="left" vertical="top" wrapText="1"/>
    </xf>
    <xf numFmtId="0" fontId="4" fillId="0" borderId="23" xfId="0" applyFont="1" applyBorder="1" applyAlignment="1">
      <alignment horizontal="left" vertical="top" wrapText="1"/>
    </xf>
    <xf numFmtId="0" fontId="13" fillId="8" borderId="38" xfId="0" applyFont="1" applyFill="1" applyBorder="1" applyAlignment="1" applyProtection="1">
      <alignment horizontal="left" vertical="top"/>
      <protection locked="0"/>
    </xf>
    <xf numFmtId="0" fontId="13" fillId="8" borderId="42" xfId="0" applyFont="1" applyFill="1" applyBorder="1" applyAlignment="1" applyProtection="1">
      <alignment horizontal="left" vertical="top"/>
      <protection locked="0"/>
    </xf>
    <xf numFmtId="0" fontId="13" fillId="8" borderId="38" xfId="0" applyFont="1" applyFill="1" applyBorder="1" applyAlignment="1">
      <alignment horizontal="left" vertical="top" wrapText="1"/>
    </xf>
    <xf numFmtId="0" fontId="13" fillId="8" borderId="42" xfId="0" applyFont="1" applyFill="1" applyBorder="1" applyAlignment="1">
      <alignment horizontal="left" vertical="top" wrapText="1"/>
    </xf>
    <xf numFmtId="0" fontId="13" fillId="8" borderId="39" xfId="0" applyFont="1" applyFill="1" applyBorder="1" applyAlignment="1" applyProtection="1">
      <alignment horizontal="left" vertical="top"/>
      <protection locked="0"/>
    </xf>
    <xf numFmtId="0" fontId="4" fillId="8" borderId="41" xfId="0" applyFont="1" applyFill="1" applyBorder="1" applyAlignment="1">
      <alignment horizontal="left" vertical="top" wrapText="1"/>
    </xf>
    <xf numFmtId="0" fontId="4" fillId="8" borderId="23" xfId="0" applyFont="1" applyFill="1" applyBorder="1" applyAlignment="1">
      <alignment horizontal="left" vertical="top" wrapText="1"/>
    </xf>
    <xf numFmtId="0" fontId="4" fillId="0" borderId="36" xfId="0" applyFont="1" applyBorder="1" applyAlignment="1">
      <alignment vertical="top" wrapText="1"/>
    </xf>
    <xf numFmtId="0" fontId="4" fillId="0" borderId="41" xfId="0" applyFont="1" applyBorder="1" applyAlignment="1">
      <alignment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43" xfId="0" applyFont="1" applyBorder="1" applyAlignment="1">
      <alignment vertical="top" wrapText="1"/>
    </xf>
    <xf numFmtId="0" fontId="4" fillId="0" borderId="44" xfId="0" applyFont="1" applyBorder="1" applyAlignment="1">
      <alignment vertical="top" wrapText="1"/>
    </xf>
    <xf numFmtId="3" fontId="8" fillId="4" borderId="17" xfId="0" applyNumberFormat="1" applyFont="1" applyFill="1" applyBorder="1" applyAlignment="1">
      <alignment vertical="top" wrapText="1"/>
    </xf>
    <xf numFmtId="0" fontId="3" fillId="0" borderId="17" xfId="0" applyFont="1" applyBorder="1" applyAlignment="1">
      <alignment horizontal="left" vertical="top" wrapText="1"/>
    </xf>
    <xf numFmtId="0" fontId="13" fillId="8" borderId="17" xfId="0" applyFont="1" applyFill="1" applyBorder="1" applyAlignment="1">
      <alignment vertical="top" wrapText="1"/>
    </xf>
    <xf numFmtId="0" fontId="17" fillId="6" borderId="17" xfId="0" applyFont="1" applyFill="1" applyBorder="1" applyAlignment="1" applyProtection="1">
      <alignment vertical="top" wrapText="1"/>
      <protection locked="0"/>
    </xf>
    <xf numFmtId="0" fontId="4" fillId="0" borderId="19" xfId="0" applyFont="1" applyBorder="1" applyAlignment="1">
      <alignment horizontal="left" vertical="top" wrapText="1"/>
    </xf>
    <xf numFmtId="0" fontId="3" fillId="0" borderId="19" xfId="0" applyFont="1" applyBorder="1" applyAlignment="1">
      <alignment horizontal="left" vertical="top" wrapText="1"/>
    </xf>
    <xf numFmtId="0" fontId="13" fillId="8" borderId="19" xfId="0" applyFont="1" applyFill="1" applyBorder="1" applyAlignment="1">
      <alignment vertical="top" wrapText="1"/>
    </xf>
    <xf numFmtId="0" fontId="17" fillId="6" borderId="19" xfId="0" applyFont="1" applyFill="1" applyBorder="1" applyAlignment="1" applyProtection="1">
      <alignment vertical="top" wrapText="1"/>
      <protection locked="0"/>
    </xf>
    <xf numFmtId="0" fontId="17" fillId="6" borderId="20" xfId="0" applyFont="1" applyFill="1" applyBorder="1" applyAlignment="1" applyProtection="1">
      <alignment vertical="top" wrapText="1"/>
      <protection locked="0"/>
    </xf>
    <xf numFmtId="0" fontId="4" fillId="8" borderId="17" xfId="0" applyFont="1" applyFill="1" applyBorder="1" applyAlignment="1">
      <alignment horizontal="left" vertical="top" wrapText="1"/>
    </xf>
    <xf numFmtId="0" fontId="4" fillId="8" borderId="19" xfId="0" applyFont="1" applyFill="1" applyBorder="1" applyAlignment="1">
      <alignment horizontal="left" vertical="top" wrapText="1"/>
    </xf>
    <xf numFmtId="0" fontId="4" fillId="8" borderId="20" xfId="0" applyFont="1" applyFill="1" applyBorder="1" applyAlignment="1">
      <alignment horizontal="left" vertical="top" wrapText="1"/>
    </xf>
    <xf numFmtId="0" fontId="3" fillId="8" borderId="19" xfId="0" applyFont="1" applyFill="1" applyBorder="1" applyAlignment="1">
      <alignment horizontal="left" vertical="top" wrapText="1"/>
    </xf>
    <xf numFmtId="0" fontId="4" fillId="0" borderId="25" xfId="0" applyFont="1" applyBorder="1" applyAlignment="1">
      <alignment vertical="top" wrapText="1"/>
    </xf>
    <xf numFmtId="0" fontId="4" fillId="0" borderId="18" xfId="0" applyFont="1" applyBorder="1" applyAlignment="1">
      <alignment vertical="top" wrapText="1"/>
    </xf>
    <xf numFmtId="0" fontId="3" fillId="0" borderId="18" xfId="0" applyFont="1" applyBorder="1" applyAlignment="1">
      <alignment vertical="top"/>
    </xf>
    <xf numFmtId="0" fontId="13" fillId="8" borderId="18" xfId="0" applyFont="1" applyFill="1" applyBorder="1" applyAlignment="1">
      <alignment vertical="top" wrapText="1"/>
    </xf>
    <xf numFmtId="0" fontId="17" fillId="6" borderId="18" xfId="0" applyFont="1" applyFill="1" applyBorder="1" applyAlignment="1" applyProtection="1">
      <alignment vertical="top" wrapText="1"/>
      <protection locked="0"/>
    </xf>
    <xf numFmtId="0" fontId="4" fillId="8" borderId="17" xfId="0" applyFont="1" applyFill="1" applyBorder="1" applyAlignment="1" applyProtection="1">
      <alignment horizontal="left" vertical="top"/>
      <protection locked="0"/>
    </xf>
    <xf numFmtId="0" fontId="13" fillId="8" borderId="17" xfId="0" applyFont="1" applyFill="1" applyBorder="1" applyAlignment="1">
      <alignment vertical="center" wrapText="1"/>
    </xf>
    <xf numFmtId="0" fontId="7" fillId="3" borderId="45" xfId="0" applyFont="1" applyFill="1" applyBorder="1" applyAlignment="1">
      <alignment horizontal="center" wrapText="1"/>
    </xf>
    <xf numFmtId="0" fontId="7" fillId="3" borderId="20" xfId="0" applyFont="1" applyFill="1" applyBorder="1" applyAlignment="1">
      <alignment horizontal="center" wrapText="1"/>
    </xf>
    <xf numFmtId="3" fontId="8" fillId="4" borderId="46" xfId="0" applyNumberFormat="1" applyFont="1" applyFill="1" applyBorder="1" applyAlignment="1">
      <alignment vertical="top" wrapText="1"/>
    </xf>
    <xf numFmtId="0" fontId="4" fillId="0" borderId="46" xfId="0" applyFont="1" applyBorder="1" applyAlignment="1">
      <alignment horizontal="left" vertical="top" wrapText="1"/>
    </xf>
    <xf numFmtId="0" fontId="4" fillId="0" borderId="48" xfId="0" applyFont="1" applyBorder="1" applyAlignment="1">
      <alignment horizontal="left" vertical="top" wrapText="1"/>
    </xf>
    <xf numFmtId="0" fontId="4" fillId="8" borderId="45" xfId="0" applyFont="1" applyFill="1" applyBorder="1" applyAlignment="1">
      <alignment vertical="top" wrapText="1"/>
    </xf>
    <xf numFmtId="0" fontId="4" fillId="8" borderId="46" xfId="0" applyFont="1" applyFill="1" applyBorder="1" applyAlignment="1">
      <alignment horizontal="left" vertical="top" wrapText="1"/>
    </xf>
    <xf numFmtId="0" fontId="4" fillId="8" borderId="48" xfId="0" applyFont="1" applyFill="1" applyBorder="1" applyAlignment="1">
      <alignment horizontal="left" vertical="top" wrapText="1"/>
    </xf>
    <xf numFmtId="0" fontId="13" fillId="8" borderId="46" xfId="0" applyFont="1" applyFill="1" applyBorder="1" applyAlignment="1">
      <alignment vertical="top" wrapText="1"/>
    </xf>
    <xf numFmtId="0" fontId="3" fillId="0" borderId="47" xfId="0" applyFont="1" applyBorder="1" applyAlignment="1">
      <alignment vertical="top" wrapText="1"/>
    </xf>
    <xf numFmtId="0" fontId="3" fillId="0" borderId="46" xfId="0" applyFont="1" applyBorder="1" applyAlignment="1">
      <alignment vertical="top" wrapText="1"/>
    </xf>
    <xf numFmtId="0" fontId="3" fillId="0" borderId="50" xfId="0" applyFont="1" applyBorder="1" applyAlignment="1">
      <alignment vertical="top" wrapText="1"/>
    </xf>
    <xf numFmtId="0" fontId="3" fillId="0" borderId="46" xfId="0" applyFont="1" applyBorder="1" applyAlignment="1">
      <alignment horizontal="left" vertical="top"/>
    </xf>
    <xf numFmtId="0" fontId="3" fillId="8" borderId="49" xfId="0" applyFont="1" applyFill="1" applyBorder="1" applyAlignment="1">
      <alignment vertical="top"/>
    </xf>
    <xf numFmtId="0" fontId="4" fillId="0" borderId="19" xfId="0" applyFont="1" applyBorder="1" applyAlignment="1" applyProtection="1">
      <alignment horizontal="left" vertical="top"/>
      <protection locked="0"/>
    </xf>
    <xf numFmtId="0" fontId="8" fillId="0" borderId="19" xfId="0" applyFont="1" applyBorder="1" applyAlignment="1" applyProtection="1">
      <alignment vertical="top" wrapText="1"/>
      <protection locked="0"/>
    </xf>
    <xf numFmtId="0" fontId="4" fillId="0" borderId="45" xfId="0" applyFont="1" applyBorder="1" applyAlignment="1">
      <alignment horizontal="left" vertical="top" wrapText="1"/>
    </xf>
    <xf numFmtId="0" fontId="10" fillId="8" borderId="17" xfId="0" applyFont="1" applyFill="1" applyBorder="1" applyAlignment="1">
      <alignment vertical="top" wrapText="1"/>
    </xf>
    <xf numFmtId="0" fontId="43" fillId="8" borderId="17" xfId="0" applyFont="1" applyFill="1" applyBorder="1" applyAlignment="1">
      <alignment vertical="top" wrapText="1"/>
    </xf>
    <xf numFmtId="0" fontId="43" fillId="8" borderId="17" xfId="0" applyFont="1" applyFill="1" applyBorder="1" applyAlignment="1">
      <alignment vertical="center" wrapText="1"/>
    </xf>
    <xf numFmtId="0" fontId="10" fillId="8" borderId="25" xfId="0" applyFont="1" applyFill="1" applyBorder="1" applyAlignment="1">
      <alignment vertical="top" wrapText="1"/>
    </xf>
    <xf numFmtId="0" fontId="8" fillId="0" borderId="17" xfId="0" applyFont="1" applyBorder="1" applyAlignment="1">
      <alignment horizontal="left" vertical="top" wrapText="1"/>
    </xf>
    <xf numFmtId="0" fontId="8" fillId="8" borderId="25" xfId="0" applyFont="1" applyFill="1" applyBorder="1" applyAlignment="1">
      <alignment vertical="top" wrapText="1"/>
    </xf>
    <xf numFmtId="0" fontId="10" fillId="8" borderId="20" xfId="0" applyFont="1" applyFill="1" applyBorder="1" applyAlignment="1">
      <alignment vertical="top" wrapText="1"/>
    </xf>
    <xf numFmtId="0" fontId="10" fillId="0" borderId="19" xfId="0" applyFont="1" applyBorder="1" applyAlignment="1">
      <alignment horizontal="left" vertical="top" wrapText="1"/>
    </xf>
    <xf numFmtId="0" fontId="4" fillId="0" borderId="51" xfId="0" applyFont="1" applyBorder="1" applyAlignment="1">
      <alignment horizontal="left" vertical="top" wrapText="1"/>
    </xf>
    <xf numFmtId="0" fontId="4" fillId="0" borderId="52" xfId="0" applyFont="1" applyBorder="1" applyAlignment="1">
      <alignment horizontal="left" vertical="top" wrapText="1"/>
    </xf>
    <xf numFmtId="0" fontId="10" fillId="0" borderId="52" xfId="0" applyFont="1" applyBorder="1" applyAlignment="1">
      <alignment horizontal="left" vertical="top" wrapText="1"/>
    </xf>
    <xf numFmtId="0" fontId="4" fillId="0" borderId="52" xfId="0" applyFont="1" applyBorder="1" applyAlignment="1" applyProtection="1">
      <alignment horizontal="left" vertical="top"/>
      <protection locked="0"/>
    </xf>
    <xf numFmtId="0" fontId="8" fillId="0" borderId="52" xfId="0" applyFont="1" applyBorder="1" applyAlignment="1" applyProtection="1">
      <alignment vertical="top" wrapText="1"/>
      <protection locked="0"/>
    </xf>
    <xf numFmtId="0" fontId="4" fillId="0" borderId="53" xfId="0" applyFont="1" applyBorder="1" applyAlignment="1">
      <alignment horizontal="left" vertical="top" wrapText="1"/>
    </xf>
    <xf numFmtId="0" fontId="4" fillId="0" borderId="54" xfId="0" applyFont="1" applyBorder="1" applyAlignment="1">
      <alignment horizontal="left" vertical="top" wrapText="1"/>
    </xf>
    <xf numFmtId="0" fontId="10" fillId="0" borderId="54" xfId="0" applyFont="1" applyBorder="1" applyAlignment="1">
      <alignment horizontal="left" vertical="top" wrapText="1"/>
    </xf>
    <xf numFmtId="0" fontId="4" fillId="0" borderId="54" xfId="0" applyFont="1" applyBorder="1" applyAlignment="1" applyProtection="1">
      <alignment horizontal="left" vertical="top"/>
      <protection locked="0"/>
    </xf>
    <xf numFmtId="0" fontId="8" fillId="0" borderId="54" xfId="0" applyFont="1" applyBorder="1" applyAlignment="1" applyProtection="1">
      <alignment vertical="top" wrapText="1"/>
      <protection locked="0"/>
    </xf>
    <xf numFmtId="0" fontId="4" fillId="0" borderId="55" xfId="0" applyFont="1" applyBorder="1" applyAlignment="1">
      <alignment vertical="top" wrapText="1"/>
    </xf>
    <xf numFmtId="0" fontId="4" fillId="0" borderId="56" xfId="0" applyFont="1" applyBorder="1" applyAlignment="1">
      <alignment vertical="top" wrapText="1"/>
    </xf>
    <xf numFmtId="0" fontId="3" fillId="0" borderId="56" xfId="0" applyFont="1" applyBorder="1" applyAlignment="1">
      <alignment horizontal="left" vertical="top" wrapText="1"/>
    </xf>
    <xf numFmtId="0" fontId="4" fillId="8" borderId="56" xfId="0" applyFont="1" applyFill="1" applyBorder="1" applyAlignment="1">
      <alignment vertical="top" wrapText="1"/>
    </xf>
    <xf numFmtId="0" fontId="10" fillId="0" borderId="56" xfId="0" applyFont="1" applyBorder="1" applyAlignment="1">
      <alignment horizontal="left" vertical="top" wrapText="1"/>
    </xf>
    <xf numFmtId="0" fontId="17" fillId="6" borderId="56" xfId="0" applyFont="1" applyFill="1" applyBorder="1" applyAlignment="1" applyProtection="1">
      <alignment vertical="top" wrapText="1"/>
      <protection locked="0"/>
    </xf>
    <xf numFmtId="0" fontId="4" fillId="8" borderId="57" xfId="0" applyFont="1" applyFill="1" applyBorder="1" applyAlignment="1">
      <alignment horizontal="left" vertical="top" wrapText="1"/>
    </xf>
    <xf numFmtId="0" fontId="4" fillId="8" borderId="58" xfId="0" applyFont="1" applyFill="1" applyBorder="1" applyAlignment="1">
      <alignment horizontal="left" vertical="top" wrapText="1"/>
    </xf>
    <xf numFmtId="0" fontId="3" fillId="8" borderId="58" xfId="0" applyFont="1" applyFill="1" applyBorder="1" applyAlignment="1">
      <alignment horizontal="left" vertical="top" wrapText="1"/>
    </xf>
    <xf numFmtId="0" fontId="17" fillId="6" borderId="58" xfId="0" applyFont="1" applyFill="1" applyBorder="1" applyAlignment="1" applyProtection="1">
      <alignment vertical="top" wrapText="1"/>
      <protection locked="0"/>
    </xf>
    <xf numFmtId="0" fontId="8" fillId="0" borderId="58" xfId="0" applyFont="1" applyBorder="1" applyAlignment="1" applyProtection="1">
      <alignment vertical="top" wrapText="1"/>
      <protection locked="0"/>
    </xf>
    <xf numFmtId="0" fontId="4" fillId="8" borderId="59" xfId="0" applyFont="1" applyFill="1" applyBorder="1" applyAlignment="1">
      <alignment horizontal="left" vertical="top" wrapText="1"/>
    </xf>
    <xf numFmtId="0" fontId="4" fillId="8" borderId="60" xfId="0" applyFont="1" applyFill="1" applyBorder="1" applyAlignment="1">
      <alignment horizontal="left" vertical="top" wrapText="1"/>
    </xf>
    <xf numFmtId="0" fontId="3" fillId="8" borderId="60" xfId="0" applyFont="1" applyFill="1" applyBorder="1" applyAlignment="1">
      <alignment horizontal="left" vertical="top" wrapText="1"/>
    </xf>
    <xf numFmtId="0" fontId="17" fillId="6" borderId="60" xfId="0" applyFont="1" applyFill="1" applyBorder="1" applyAlignment="1" applyProtection="1">
      <alignment vertical="top" wrapText="1"/>
      <protection locked="0"/>
    </xf>
    <xf numFmtId="0" fontId="8" fillId="0" borderId="60" xfId="0" applyFont="1" applyBorder="1" applyAlignment="1" applyProtection="1">
      <alignment vertical="top" wrapText="1"/>
      <protection locked="0"/>
    </xf>
    <xf numFmtId="0" fontId="4" fillId="8" borderId="55" xfId="0" applyFont="1" applyFill="1" applyBorder="1" applyAlignment="1">
      <alignment vertical="top" wrapText="1"/>
    </xf>
    <xf numFmtId="0" fontId="3" fillId="8" borderId="56" xfId="0" applyFont="1" applyFill="1" applyBorder="1" applyAlignment="1">
      <alignment horizontal="left" vertical="top" wrapText="1"/>
    </xf>
    <xf numFmtId="0" fontId="4" fillId="8" borderId="61" xfId="0" applyFont="1" applyFill="1" applyBorder="1" applyAlignment="1">
      <alignment vertical="top" wrapText="1"/>
    </xf>
    <xf numFmtId="0" fontId="13" fillId="8" borderId="62" xfId="0" applyFont="1" applyFill="1" applyBorder="1" applyAlignment="1">
      <alignment vertical="top" wrapText="1"/>
    </xf>
    <xf numFmtId="0" fontId="13" fillId="8" borderId="63" xfId="0" applyFont="1" applyFill="1" applyBorder="1" applyAlignment="1">
      <alignment vertical="top" wrapText="1"/>
    </xf>
    <xf numFmtId="0" fontId="10" fillId="0" borderId="20" xfId="0" applyFont="1" applyBorder="1" applyAlignment="1">
      <alignment horizontal="left" vertical="top" wrapText="1"/>
    </xf>
    <xf numFmtId="0" fontId="8" fillId="0" borderId="17" xfId="0" applyFont="1" applyBorder="1" applyAlignment="1" applyProtection="1">
      <alignment vertical="top" wrapText="1"/>
      <protection locked="0"/>
    </xf>
    <xf numFmtId="0" fontId="4" fillId="0" borderId="64" xfId="0" applyFont="1" applyBorder="1" applyAlignment="1">
      <alignment vertical="top" wrapText="1"/>
    </xf>
    <xf numFmtId="0" fontId="8" fillId="0" borderId="64" xfId="0" applyFont="1" applyBorder="1" applyAlignment="1" applyProtection="1">
      <alignment vertical="top" wrapText="1"/>
      <protection locked="0"/>
    </xf>
    <xf numFmtId="0" fontId="17" fillId="6" borderId="64" xfId="0" applyFont="1" applyFill="1" applyBorder="1" applyAlignment="1" applyProtection="1">
      <alignment vertical="top" wrapText="1"/>
      <protection locked="0"/>
    </xf>
    <xf numFmtId="0" fontId="4" fillId="0" borderId="65" xfId="0" applyFont="1" applyBorder="1" applyAlignment="1">
      <alignment vertical="top" wrapText="1"/>
    </xf>
    <xf numFmtId="0" fontId="8" fillId="0" borderId="65" xfId="0" applyFont="1" applyBorder="1" applyAlignment="1" applyProtection="1">
      <alignment vertical="top" wrapText="1"/>
      <protection locked="0"/>
    </xf>
    <xf numFmtId="0" fontId="17" fillId="6" borderId="65" xfId="0" applyFont="1" applyFill="1" applyBorder="1" applyAlignment="1" applyProtection="1">
      <alignment vertical="top" wrapText="1"/>
      <protection locked="0"/>
    </xf>
    <xf numFmtId="0" fontId="4" fillId="0" borderId="65" xfId="0" applyFont="1" applyBorder="1" applyAlignment="1" applyProtection="1">
      <alignment horizontal="left" vertical="top"/>
      <protection locked="0"/>
    </xf>
    <xf numFmtId="0" fontId="3" fillId="0" borderId="65" xfId="0" applyFont="1" applyBorder="1" applyAlignment="1">
      <alignment horizontal="left" vertical="top" wrapText="1"/>
    </xf>
    <xf numFmtId="0" fontId="4" fillId="0" borderId="66" xfId="0" applyFont="1" applyBorder="1" applyAlignment="1" applyProtection="1">
      <alignment horizontal="left" vertical="top"/>
      <protection locked="0"/>
    </xf>
    <xf numFmtId="0" fontId="8" fillId="0" borderId="66" xfId="0" applyFont="1" applyBorder="1" applyAlignment="1" applyProtection="1">
      <alignment vertical="top" wrapText="1"/>
      <protection locked="0"/>
    </xf>
    <xf numFmtId="0" fontId="17" fillId="6" borderId="66" xfId="0" applyFont="1" applyFill="1" applyBorder="1" applyAlignment="1" applyProtection="1">
      <alignment vertical="top" wrapText="1"/>
      <protection locked="0"/>
    </xf>
    <xf numFmtId="0" fontId="43" fillId="8" borderId="19" xfId="0" applyFont="1" applyFill="1" applyBorder="1" applyAlignment="1">
      <alignment vertical="top" wrapText="1"/>
    </xf>
    <xf numFmtId="0" fontId="13" fillId="8" borderId="48" xfId="0" applyFont="1" applyFill="1" applyBorder="1" applyAlignment="1">
      <alignment vertical="top" wrapText="1"/>
    </xf>
    <xf numFmtId="0" fontId="3" fillId="0" borderId="20" xfId="0" applyFont="1" applyBorder="1" applyAlignment="1">
      <alignment vertical="top" wrapText="1"/>
    </xf>
    <xf numFmtId="0" fontId="8" fillId="8" borderId="20" xfId="0" applyFont="1" applyFill="1" applyBorder="1" applyAlignment="1">
      <alignment horizontal="left" vertical="top" wrapText="1"/>
    </xf>
    <xf numFmtId="0" fontId="4" fillId="0" borderId="20" xfId="0" applyFont="1" applyBorder="1" applyAlignment="1">
      <alignment vertical="top" wrapText="1"/>
    </xf>
    <xf numFmtId="0" fontId="4" fillId="0" borderId="45" xfId="0" applyFont="1" applyBorder="1" applyAlignment="1">
      <alignment vertical="top" wrapText="1"/>
    </xf>
    <xf numFmtId="0" fontId="43" fillId="8" borderId="19" xfId="0" applyFont="1" applyFill="1" applyBorder="1" applyAlignment="1">
      <alignment vertical="center" wrapText="1"/>
    </xf>
    <xf numFmtId="0" fontId="13" fillId="8" borderId="19" xfId="0" applyFont="1" applyFill="1" applyBorder="1" applyAlignment="1">
      <alignment vertical="center" wrapText="1"/>
    </xf>
    <xf numFmtId="0" fontId="11" fillId="5" borderId="7" xfId="0" applyFont="1" applyFill="1" applyBorder="1" applyAlignment="1">
      <alignment horizontal="left" vertical="top"/>
    </xf>
    <xf numFmtId="0" fontId="11" fillId="5" borderId="7" xfId="0" applyFont="1" applyFill="1" applyBorder="1" applyAlignment="1">
      <alignment vertical="top" wrapText="1"/>
    </xf>
    <xf numFmtId="0" fontId="11" fillId="5" borderId="7" xfId="0" applyFont="1" applyFill="1" applyBorder="1" applyAlignment="1" applyProtection="1">
      <alignment vertical="center"/>
      <protection locked="0"/>
    </xf>
    <xf numFmtId="0" fontId="4" fillId="8" borderId="67" xfId="0" applyFont="1" applyFill="1" applyBorder="1" applyAlignment="1">
      <alignment vertical="top" wrapText="1"/>
    </xf>
    <xf numFmtId="0" fontId="10" fillId="0" borderId="67" xfId="0" applyFont="1" applyBorder="1" applyAlignment="1" applyProtection="1">
      <alignment vertical="top" wrapText="1"/>
      <protection locked="0"/>
    </xf>
    <xf numFmtId="0" fontId="10" fillId="0" borderId="67" xfId="0" applyFont="1" applyBorder="1" applyAlignment="1">
      <alignment horizontal="left" vertical="top" wrapText="1"/>
    </xf>
    <xf numFmtId="0" fontId="4" fillId="8" borderId="68" xfId="0" applyFont="1" applyFill="1" applyBorder="1" applyAlignment="1">
      <alignment vertical="top" wrapText="1"/>
    </xf>
    <xf numFmtId="0" fontId="10" fillId="0" borderId="68" xfId="0" applyFont="1" applyBorder="1" applyAlignment="1" applyProtection="1">
      <alignment vertical="top" wrapText="1"/>
      <protection locked="0"/>
    </xf>
    <xf numFmtId="0" fontId="10" fillId="0" borderId="68" xfId="0" applyFont="1" applyBorder="1" applyAlignment="1">
      <alignment horizontal="left" vertical="top" wrapText="1"/>
    </xf>
    <xf numFmtId="0" fontId="4" fillId="8" borderId="68" xfId="0" applyFont="1" applyFill="1" applyBorder="1" applyAlignment="1" applyProtection="1">
      <alignment horizontal="left" vertical="top"/>
      <protection locked="0"/>
    </xf>
    <xf numFmtId="0" fontId="4" fillId="8" borderId="68" xfId="0" applyFont="1" applyFill="1" applyBorder="1" applyAlignment="1">
      <alignment horizontal="left" vertical="top" wrapText="1"/>
    </xf>
    <xf numFmtId="0" fontId="4" fillId="8" borderId="69" xfId="0" applyFont="1" applyFill="1" applyBorder="1" applyAlignment="1" applyProtection="1">
      <alignment horizontal="left" vertical="top"/>
      <protection locked="0"/>
    </xf>
    <xf numFmtId="0" fontId="10" fillId="0" borderId="69" xfId="0" applyFont="1" applyBorder="1" applyAlignment="1" applyProtection="1">
      <alignment vertical="top" wrapText="1"/>
      <protection locked="0"/>
    </xf>
    <xf numFmtId="0" fontId="10" fillId="0" borderId="69" xfId="0" applyFont="1" applyBorder="1" applyAlignment="1">
      <alignment horizontal="left" vertical="top" wrapText="1"/>
    </xf>
    <xf numFmtId="0" fontId="10" fillId="0" borderId="71" xfId="0" applyFont="1" applyBorder="1" applyAlignment="1">
      <alignment vertical="top" wrapText="1"/>
    </xf>
    <xf numFmtId="0" fontId="10" fillId="0" borderId="70" xfId="0" applyFont="1" applyBorder="1" applyAlignment="1">
      <alignment vertical="top" wrapText="1"/>
    </xf>
    <xf numFmtId="0" fontId="4" fillId="0" borderId="72" xfId="0" applyFont="1" applyBorder="1" applyAlignment="1">
      <alignment horizontal="left" vertical="top" wrapText="1"/>
    </xf>
    <xf numFmtId="0" fontId="4" fillId="0" borderId="71" xfId="0" applyFont="1" applyBorder="1" applyAlignment="1">
      <alignment horizontal="left" vertical="top" wrapText="1"/>
    </xf>
    <xf numFmtId="0" fontId="4" fillId="8" borderId="71" xfId="0" applyFont="1" applyFill="1" applyBorder="1" applyAlignment="1">
      <alignment vertical="top" wrapText="1"/>
    </xf>
    <xf numFmtId="0" fontId="36" fillId="6" borderId="67" xfId="0" applyFont="1" applyFill="1" applyBorder="1" applyAlignment="1" applyProtection="1">
      <alignment vertical="top" wrapText="1"/>
      <protection locked="0"/>
    </xf>
    <xf numFmtId="0" fontId="4" fillId="0" borderId="73" xfId="0" applyFont="1" applyBorder="1" applyAlignment="1">
      <alignment horizontal="left" vertical="top" wrapText="1"/>
    </xf>
    <xf numFmtId="0" fontId="4" fillId="0" borderId="70" xfId="0" applyFont="1" applyBorder="1" applyAlignment="1">
      <alignment horizontal="left" vertical="top" wrapText="1"/>
    </xf>
    <xf numFmtId="0" fontId="10" fillId="0" borderId="70" xfId="0" applyFont="1" applyBorder="1" applyAlignment="1" applyProtection="1">
      <alignment vertical="top" wrapText="1"/>
      <protection locked="0"/>
    </xf>
    <xf numFmtId="0" fontId="10" fillId="0" borderId="70" xfId="0" applyFont="1" applyBorder="1" applyAlignment="1">
      <alignment horizontal="left" vertical="top" wrapText="1"/>
    </xf>
    <xf numFmtId="0" fontId="4" fillId="8" borderId="72" xfId="0" applyFont="1" applyFill="1" applyBorder="1" applyAlignment="1">
      <alignment vertical="top" wrapText="1"/>
    </xf>
    <xf numFmtId="0" fontId="13" fillId="8" borderId="32" xfId="0" applyFont="1" applyFill="1" applyBorder="1" applyAlignment="1">
      <alignment vertical="top" wrapText="1"/>
    </xf>
    <xf numFmtId="0" fontId="13" fillId="12" borderId="32" xfId="0" applyFont="1" applyFill="1" applyBorder="1" applyAlignment="1">
      <alignment vertical="top" wrapText="1"/>
    </xf>
    <xf numFmtId="0" fontId="13" fillId="12" borderId="33" xfId="0" applyFont="1" applyFill="1" applyBorder="1" applyAlignment="1">
      <alignment vertical="top" wrapText="1"/>
    </xf>
    <xf numFmtId="0" fontId="4" fillId="0" borderId="74" xfId="0" applyFont="1" applyBorder="1" applyAlignment="1">
      <alignment horizontal="left" vertical="top" wrapText="1"/>
    </xf>
    <xf numFmtId="0" fontId="4" fillId="0" borderId="67" xfId="0" applyFont="1" applyBorder="1" applyAlignment="1">
      <alignment horizontal="left" vertical="top" wrapText="1"/>
    </xf>
    <xf numFmtId="0" fontId="10" fillId="0" borderId="67" xfId="0" applyFont="1" applyBorder="1" applyAlignment="1">
      <alignment vertical="top" wrapText="1"/>
    </xf>
    <xf numFmtId="0" fontId="44" fillId="6" borderId="67" xfId="0" applyFont="1" applyFill="1" applyBorder="1" applyAlignment="1" applyProtection="1">
      <alignment vertical="top" wrapText="1"/>
      <protection locked="0"/>
    </xf>
    <xf numFmtId="0" fontId="44" fillId="7" borderId="67" xfId="0" applyFont="1" applyFill="1" applyBorder="1" applyAlignment="1" applyProtection="1">
      <alignment vertical="top" wrapText="1"/>
      <protection locked="0"/>
    </xf>
    <xf numFmtId="0" fontId="4" fillId="0" borderId="75" xfId="0" applyFont="1" applyBorder="1" applyAlignment="1">
      <alignment horizontal="left" vertical="top" wrapText="1"/>
    </xf>
    <xf numFmtId="0" fontId="4" fillId="0" borderId="68" xfId="0" applyFont="1" applyBorder="1" applyAlignment="1">
      <alignment horizontal="left" vertical="top" wrapText="1"/>
    </xf>
    <xf numFmtId="0" fontId="36" fillId="6" borderId="68" xfId="0" applyFont="1" applyFill="1" applyBorder="1" applyAlignment="1" applyProtection="1">
      <alignment vertical="top" wrapText="1"/>
      <protection locked="0"/>
    </xf>
    <xf numFmtId="0" fontId="4" fillId="0" borderId="76" xfId="0" applyFont="1" applyBorder="1" applyAlignment="1">
      <alignment horizontal="left" vertical="top" wrapText="1"/>
    </xf>
    <xf numFmtId="0" fontId="4" fillId="0" borderId="69" xfId="0" applyFont="1" applyBorder="1" applyAlignment="1">
      <alignment horizontal="left" vertical="top" wrapText="1"/>
    </xf>
    <xf numFmtId="0" fontId="36" fillId="6" borderId="69" xfId="0" applyFont="1" applyFill="1" applyBorder="1" applyAlignment="1" applyProtection="1">
      <alignment vertical="top" wrapText="1"/>
      <protection locked="0"/>
    </xf>
    <xf numFmtId="0" fontId="4" fillId="8" borderId="70" xfId="0" applyFont="1" applyFill="1" applyBorder="1" applyAlignment="1">
      <alignment horizontal="left" vertical="top" wrapText="1"/>
    </xf>
    <xf numFmtId="0" fontId="44" fillId="7" borderId="70" xfId="0" applyFont="1" applyFill="1" applyBorder="1" applyAlignment="1" applyProtection="1">
      <alignment vertical="top" wrapText="1"/>
      <protection locked="0"/>
    </xf>
    <xf numFmtId="0" fontId="44" fillId="7" borderId="68" xfId="0" applyFont="1" applyFill="1" applyBorder="1" applyAlignment="1" applyProtection="1">
      <alignment vertical="top" wrapText="1"/>
      <protection locked="0"/>
    </xf>
    <xf numFmtId="0" fontId="44" fillId="7" borderId="69" xfId="0" applyFont="1" applyFill="1" applyBorder="1" applyAlignment="1" applyProtection="1">
      <alignment vertical="top" wrapText="1"/>
      <protection locked="0"/>
    </xf>
    <xf numFmtId="0" fontId="44" fillId="6" borderId="68" xfId="0" applyFont="1" applyFill="1" applyBorder="1" applyAlignment="1" applyProtection="1">
      <alignment vertical="top" wrapText="1"/>
      <protection locked="0"/>
    </xf>
    <xf numFmtId="0" fontId="44" fillId="6" borderId="69" xfId="0" applyFont="1" applyFill="1" applyBorder="1" applyAlignment="1" applyProtection="1">
      <alignment vertical="top" wrapText="1"/>
      <protection locked="0"/>
    </xf>
    <xf numFmtId="0" fontId="4" fillId="0" borderId="71" xfId="0" applyFont="1" applyBorder="1" applyAlignment="1">
      <alignment vertical="top" wrapText="1"/>
    </xf>
    <xf numFmtId="0" fontId="36" fillId="6" borderId="70" xfId="0" applyFont="1" applyFill="1" applyBorder="1" applyAlignment="1" applyProtection="1">
      <alignment vertical="top" wrapText="1"/>
      <protection locked="0"/>
    </xf>
    <xf numFmtId="0" fontId="4" fillId="0" borderId="70" xfId="0" applyFont="1" applyBorder="1" applyAlignment="1">
      <alignment vertical="top" wrapText="1"/>
    </xf>
    <xf numFmtId="0" fontId="4" fillId="0" borderId="67" xfId="0" applyFont="1" applyBorder="1" applyAlignment="1">
      <alignment vertical="top" wrapText="1"/>
    </xf>
    <xf numFmtId="0" fontId="0" fillId="0" borderId="0" xfId="0" applyAlignment="1">
      <alignment horizontal="left" vertical="top" wrapText="1"/>
    </xf>
    <xf numFmtId="0" fontId="31" fillId="0" borderId="0" xfId="0" applyFont="1" applyAlignment="1">
      <alignment horizontal="left" vertical="top" wrapText="1"/>
    </xf>
    <xf numFmtId="0" fontId="0" fillId="0" borderId="0" xfId="0" applyAlignment="1">
      <alignment horizontal="center"/>
    </xf>
    <xf numFmtId="0" fontId="0" fillId="11" borderId="0" xfId="0" applyFill="1" applyAlignment="1">
      <alignment horizontal="left" vertical="top" wrapText="1"/>
    </xf>
    <xf numFmtId="0" fontId="3" fillId="0" borderId="77" xfId="0" applyFont="1" applyBorder="1" applyAlignment="1" applyProtection="1">
      <alignment horizontal="left"/>
      <protection locked="0"/>
    </xf>
    <xf numFmtId="0" fontId="14" fillId="3" borderId="77" xfId="0" applyFont="1" applyFill="1" applyBorder="1" applyAlignment="1">
      <alignment horizontal="center" wrapText="1"/>
    </xf>
    <xf numFmtId="0" fontId="44" fillId="6" borderId="77" xfId="0" applyFont="1" applyFill="1" applyBorder="1" applyAlignment="1" applyProtection="1">
      <alignment vertical="top" wrapText="1"/>
      <protection locked="0"/>
    </xf>
    <xf numFmtId="0" fontId="45" fillId="3" borderId="77" xfId="0" applyFont="1" applyFill="1" applyBorder="1" applyAlignment="1">
      <alignment vertical="top" wrapText="1"/>
    </xf>
    <xf numFmtId="0" fontId="46" fillId="10" borderId="77" xfId="0" applyFont="1" applyFill="1" applyBorder="1" applyAlignment="1">
      <alignment vertical="top"/>
    </xf>
    <xf numFmtId="0" fontId="46" fillId="10" borderId="77" xfId="0" applyFont="1" applyFill="1" applyBorder="1" applyAlignment="1">
      <alignment horizontal="left" vertical="top"/>
    </xf>
    <xf numFmtId="0" fontId="43" fillId="10" borderId="77" xfId="0" applyFont="1" applyFill="1" applyBorder="1" applyAlignment="1">
      <alignment vertical="top"/>
    </xf>
    <xf numFmtId="0" fontId="0" fillId="0" borderId="77" xfId="0" applyBorder="1"/>
    <xf numFmtId="0" fontId="10" fillId="9" borderId="78" xfId="2" applyFont="1" applyBorder="1" applyAlignment="1" applyProtection="1">
      <alignment vertical="top" wrapText="1"/>
      <protection locked="0"/>
    </xf>
    <xf numFmtId="0" fontId="51" fillId="0" borderId="0" xfId="0" applyFont="1" applyAlignment="1">
      <alignment horizontal="left" vertical="top" wrapText="1"/>
    </xf>
    <xf numFmtId="0" fontId="53" fillId="6" borderId="0" xfId="0" applyFont="1" applyFill="1" applyAlignment="1" applyProtection="1">
      <alignment vertical="top" wrapText="1"/>
      <protection locked="0"/>
    </xf>
    <xf numFmtId="0" fontId="51" fillId="3" borderId="0" xfId="0" applyFont="1" applyFill="1" applyAlignment="1">
      <alignment horizontal="left" vertical="top" wrapText="1"/>
    </xf>
    <xf numFmtId="0" fontId="51" fillId="10" borderId="0" xfId="0" applyFont="1" applyFill="1" applyAlignment="1">
      <alignment horizontal="left" vertical="top" wrapText="1"/>
    </xf>
    <xf numFmtId="0" fontId="54" fillId="13" borderId="0" xfId="0" applyFont="1" applyFill="1" applyAlignment="1">
      <alignment horizontal="center" wrapText="1"/>
    </xf>
    <xf numFmtId="0" fontId="4" fillId="0" borderId="79" xfId="0" applyFont="1" applyBorder="1" applyAlignment="1">
      <alignment horizontal="left" wrapText="1"/>
    </xf>
    <xf numFmtId="0" fontId="3" fillId="0" borderId="79" xfId="0" applyFont="1" applyBorder="1" applyAlignment="1">
      <alignment horizontal="left" wrapText="1"/>
    </xf>
    <xf numFmtId="0" fontId="6" fillId="0" borderId="79" xfId="0" applyFont="1" applyBorder="1" applyAlignment="1">
      <alignment horizontal="left" wrapText="1"/>
    </xf>
    <xf numFmtId="0" fontId="0" fillId="0" borderId="79" xfId="0" applyBorder="1"/>
    <xf numFmtId="0" fontId="14" fillId="3" borderId="79" xfId="0" applyFont="1" applyFill="1" applyBorder="1" applyAlignment="1">
      <alignment horizontal="center" wrapText="1"/>
    </xf>
    <xf numFmtId="0" fontId="10" fillId="11" borderId="82" xfId="2" applyFont="1" applyFill="1" applyBorder="1" applyAlignment="1" applyProtection="1">
      <alignment vertical="top" wrapText="1"/>
      <protection locked="0"/>
    </xf>
    <xf numFmtId="0" fontId="4" fillId="0" borderId="79" xfId="0" applyFont="1" applyBorder="1" applyAlignment="1">
      <alignment vertical="center" wrapText="1"/>
    </xf>
    <xf numFmtId="0" fontId="4" fillId="0" borderId="79" xfId="0" applyFont="1" applyBorder="1" applyAlignment="1">
      <alignment horizontal="left" vertical="top" wrapText="1" indent="2"/>
    </xf>
    <xf numFmtId="0" fontId="4" fillId="0" borderId="79" xfId="0" applyFont="1" applyBorder="1" applyAlignment="1">
      <alignment horizontal="left" wrapText="1" indent="2"/>
    </xf>
    <xf numFmtId="0" fontId="4" fillId="0" borderId="79" xfId="0" applyFont="1" applyBorder="1" applyAlignment="1">
      <alignment horizontal="left" vertical="top" wrapText="1" indent="4"/>
    </xf>
    <xf numFmtId="0" fontId="4" fillId="0" borderId="79" xfId="0" applyFont="1" applyBorder="1" applyAlignment="1">
      <alignment horizontal="left" wrapText="1" indent="4"/>
    </xf>
    <xf numFmtId="0" fontId="4" fillId="0" borderId="79" xfId="0" applyFont="1" applyBorder="1" applyAlignment="1">
      <alignment horizontal="left" indent="4"/>
    </xf>
    <xf numFmtId="0" fontId="5" fillId="0" borderId="79" xfId="0" applyFont="1" applyBorder="1" applyAlignment="1">
      <alignment horizontal="left" vertical="top" wrapText="1"/>
    </xf>
    <xf numFmtId="0" fontId="5" fillId="0" borderId="79" xfId="0" applyFont="1" applyBorder="1" applyAlignment="1">
      <alignment vertical="top" wrapText="1"/>
    </xf>
    <xf numFmtId="0" fontId="5" fillId="3" borderId="79" xfId="0" applyFont="1" applyFill="1" applyBorder="1" applyAlignment="1">
      <alignment vertical="center" wrapText="1"/>
    </xf>
    <xf numFmtId="0" fontId="10" fillId="10" borderId="79" xfId="0" applyFont="1" applyFill="1" applyBorder="1" applyAlignment="1">
      <alignment vertical="center"/>
    </xf>
    <xf numFmtId="0" fontId="4" fillId="0" borderId="79" xfId="0" applyFont="1" applyBorder="1" applyAlignment="1">
      <alignment vertical="top" wrapText="1"/>
    </xf>
    <xf numFmtId="0" fontId="10" fillId="10" borderId="79" xfId="0" applyFont="1" applyFill="1" applyBorder="1" applyAlignment="1">
      <alignment horizontal="left" vertical="center"/>
    </xf>
    <xf numFmtId="0" fontId="33" fillId="0" borderId="79" xfId="0" applyFont="1" applyBorder="1" applyAlignment="1">
      <alignment wrapText="1"/>
    </xf>
    <xf numFmtId="0" fontId="3" fillId="0" borderId="83" xfId="0" applyFont="1" applyBorder="1" applyAlignment="1">
      <alignment wrapText="1"/>
    </xf>
    <xf numFmtId="0" fontId="7" fillId="3" borderId="84" xfId="0" applyFont="1" applyFill="1" applyBorder="1" applyAlignment="1">
      <alignment horizontal="center" wrapText="1"/>
    </xf>
    <xf numFmtId="3" fontId="8" fillId="4" borderId="85" xfId="0" applyNumberFormat="1" applyFont="1" applyFill="1" applyBorder="1" applyAlignment="1">
      <alignment vertical="top" wrapText="1"/>
    </xf>
    <xf numFmtId="0" fontId="3" fillId="0" borderId="86" xfId="0" applyFont="1" applyBorder="1" applyAlignment="1">
      <alignment vertical="top" wrapText="1"/>
    </xf>
    <xf numFmtId="0" fontId="3" fillId="0" borderId="87" xfId="0" applyFont="1" applyBorder="1" applyAlignment="1">
      <alignment vertical="top" wrapText="1"/>
    </xf>
    <xf numFmtId="0" fontId="17" fillId="6" borderId="88" xfId="0" applyFont="1" applyFill="1" applyBorder="1" applyAlignment="1" applyProtection="1">
      <alignment vertical="top" wrapText="1"/>
      <protection locked="0"/>
    </xf>
    <xf numFmtId="0" fontId="4" fillId="8" borderId="89" xfId="0" applyFont="1" applyFill="1" applyBorder="1" applyAlignment="1" applyProtection="1">
      <alignment vertical="top" wrapText="1"/>
      <protection locked="0"/>
    </xf>
    <xf numFmtId="0" fontId="4" fillId="8" borderId="90" xfId="0" applyFont="1" applyFill="1" applyBorder="1" applyAlignment="1" applyProtection="1">
      <alignment vertical="top" wrapText="1"/>
      <protection locked="0"/>
    </xf>
    <xf numFmtId="0" fontId="3" fillId="0" borderId="89" xfId="0" applyFont="1" applyBorder="1" applyAlignment="1">
      <alignment vertical="top" wrapText="1"/>
    </xf>
    <xf numFmtId="0" fontId="13" fillId="8" borderId="90" xfId="0" applyFont="1" applyFill="1" applyBorder="1" applyAlignment="1">
      <alignment vertical="top" wrapText="1"/>
    </xf>
    <xf numFmtId="0" fontId="17" fillId="6" borderId="84" xfId="0" applyFont="1" applyFill="1" applyBorder="1" applyAlignment="1" applyProtection="1">
      <alignment vertical="top" wrapText="1"/>
      <protection locked="0"/>
    </xf>
    <xf numFmtId="0" fontId="3" fillId="8" borderId="91" xfId="0" applyFont="1" applyFill="1" applyBorder="1" applyAlignment="1">
      <alignment vertical="top" wrapText="1"/>
    </xf>
    <xf numFmtId="0" fontId="4" fillId="8" borderId="92" xfId="0" applyFont="1" applyFill="1" applyBorder="1" applyAlignment="1">
      <alignment vertical="top" wrapText="1"/>
    </xf>
    <xf numFmtId="0" fontId="17" fillId="6" borderId="93" xfId="0" applyFont="1" applyFill="1" applyBorder="1" applyAlignment="1" applyProtection="1">
      <alignment vertical="top" wrapText="1"/>
      <protection locked="0"/>
    </xf>
    <xf numFmtId="0" fontId="17" fillId="6" borderId="91" xfId="0" applyFont="1" applyFill="1" applyBorder="1" applyAlignment="1" applyProtection="1">
      <alignment vertical="top" wrapText="1"/>
      <protection locked="0"/>
    </xf>
    <xf numFmtId="0" fontId="17" fillId="6" borderId="92" xfId="0" applyFont="1" applyFill="1" applyBorder="1" applyAlignment="1" applyProtection="1">
      <alignment vertical="top" wrapText="1"/>
      <protection locked="0"/>
    </xf>
    <xf numFmtId="0" fontId="8" fillId="8" borderId="91" xfId="0" applyFont="1" applyFill="1" applyBorder="1" applyAlignment="1">
      <alignment vertical="top" wrapText="1"/>
    </xf>
    <xf numFmtId="0" fontId="8" fillId="8" borderId="92" xfId="0" applyFont="1" applyFill="1" applyBorder="1" applyAlignment="1">
      <alignment vertical="top" wrapText="1"/>
    </xf>
    <xf numFmtId="0" fontId="8" fillId="0" borderId="85" xfId="0" applyFont="1" applyBorder="1" applyAlignment="1">
      <alignment vertical="top" wrapText="1"/>
    </xf>
    <xf numFmtId="0" fontId="8" fillId="0" borderId="91" xfId="0" applyFont="1" applyBorder="1" applyAlignment="1">
      <alignment vertical="top" wrapText="1"/>
    </xf>
    <xf numFmtId="0" fontId="8" fillId="0" borderId="92" xfId="0" applyFont="1" applyBorder="1" applyAlignment="1">
      <alignment vertical="top" wrapText="1"/>
    </xf>
    <xf numFmtId="0" fontId="8" fillId="0" borderId="94" xfId="0" applyFont="1" applyBorder="1" applyAlignment="1">
      <alignment vertical="center" wrapText="1"/>
    </xf>
    <xf numFmtId="0" fontId="11" fillId="5" borderId="95" xfId="0" applyFont="1" applyFill="1" applyBorder="1" applyAlignment="1">
      <alignment vertical="center"/>
    </xf>
    <xf numFmtId="0" fontId="3" fillId="0" borderId="83" xfId="0" applyFont="1" applyBorder="1" applyAlignment="1">
      <alignment horizontal="left" wrapText="1"/>
    </xf>
    <xf numFmtId="0" fontId="6" fillId="0" borderId="83" xfId="0" applyFont="1" applyBorder="1" applyAlignment="1">
      <alignment horizontal="left" wrapText="1"/>
    </xf>
    <xf numFmtId="0" fontId="7" fillId="3" borderId="97" xfId="0" applyFont="1" applyFill="1" applyBorder="1" applyAlignment="1">
      <alignment horizontal="center" wrapText="1"/>
    </xf>
    <xf numFmtId="3" fontId="8" fillId="4" borderId="98" xfId="0" applyNumberFormat="1" applyFont="1" applyFill="1" applyBorder="1" applyAlignment="1">
      <alignment vertical="top" wrapText="1"/>
    </xf>
    <xf numFmtId="0" fontId="36" fillId="6" borderId="99" xfId="0" applyFont="1" applyFill="1" applyBorder="1" applyAlignment="1" applyProtection="1">
      <alignment vertical="top" wrapText="1"/>
      <protection locked="0"/>
    </xf>
    <xf numFmtId="0" fontId="36" fillId="6" borderId="100" xfId="0" applyFont="1" applyFill="1" applyBorder="1" applyAlignment="1" applyProtection="1">
      <alignment vertical="top" wrapText="1"/>
      <protection locked="0"/>
    </xf>
    <xf numFmtId="0" fontId="36" fillId="6" borderId="101" xfId="0" applyFont="1" applyFill="1" applyBorder="1" applyAlignment="1" applyProtection="1">
      <alignment vertical="top" wrapText="1"/>
      <protection locked="0"/>
    </xf>
    <xf numFmtId="0" fontId="36" fillId="6" borderId="102" xfId="0" applyFont="1" applyFill="1" applyBorder="1" applyAlignment="1" applyProtection="1">
      <alignment vertical="top" wrapText="1"/>
      <protection locked="0"/>
    </xf>
    <xf numFmtId="0" fontId="44" fillId="6" borderId="99" xfId="0" applyFont="1" applyFill="1" applyBorder="1" applyAlignment="1" applyProtection="1">
      <alignment vertical="top" wrapText="1"/>
      <protection locked="0"/>
    </xf>
    <xf numFmtId="0" fontId="44" fillId="6" borderId="100" xfId="0" applyFont="1" applyFill="1" applyBorder="1" applyAlignment="1" applyProtection="1">
      <alignment vertical="top" wrapText="1"/>
      <protection locked="0"/>
    </xf>
    <xf numFmtId="0" fontId="44" fillId="6" borderId="101" xfId="0" applyFont="1" applyFill="1" applyBorder="1" applyAlignment="1" applyProtection="1">
      <alignment vertical="top" wrapText="1"/>
      <protection locked="0"/>
    </xf>
    <xf numFmtId="0" fontId="44" fillId="7" borderId="99" xfId="0" applyFont="1" applyFill="1" applyBorder="1" applyAlignment="1" applyProtection="1">
      <alignment vertical="top" wrapText="1"/>
      <protection locked="0"/>
    </xf>
    <xf numFmtId="0" fontId="44" fillId="7" borderId="100" xfId="0" applyFont="1" applyFill="1" applyBorder="1" applyAlignment="1" applyProtection="1">
      <alignment vertical="top" wrapText="1"/>
      <protection locked="0"/>
    </xf>
    <xf numFmtId="0" fontId="44" fillId="7" borderId="101" xfId="0" applyFont="1" applyFill="1" applyBorder="1" applyAlignment="1" applyProtection="1">
      <alignment vertical="top" wrapText="1"/>
      <protection locked="0"/>
    </xf>
    <xf numFmtId="0" fontId="44" fillId="7" borderId="102" xfId="0" applyFont="1" applyFill="1" applyBorder="1" applyAlignment="1" applyProtection="1">
      <alignment vertical="top" wrapText="1"/>
      <protection locked="0"/>
    </xf>
    <xf numFmtId="0" fontId="4" fillId="8" borderId="100" xfId="0" applyFont="1" applyFill="1" applyBorder="1" applyAlignment="1" applyProtection="1">
      <alignment vertical="top" wrapText="1"/>
      <protection locked="0"/>
    </xf>
    <xf numFmtId="0" fontId="4" fillId="8" borderId="101" xfId="0" applyFont="1" applyFill="1" applyBorder="1" applyAlignment="1" applyProtection="1">
      <alignment vertical="top" wrapText="1"/>
      <protection locked="0"/>
    </xf>
    <xf numFmtId="0" fontId="4" fillId="8" borderId="100" xfId="0" applyFont="1" applyFill="1" applyBorder="1" applyAlignment="1">
      <alignment vertical="top" wrapText="1"/>
    </xf>
    <xf numFmtId="0" fontId="4" fillId="0" borderId="101" xfId="0" applyFont="1" applyBorder="1" applyAlignment="1">
      <alignment vertical="top" wrapText="1"/>
    </xf>
    <xf numFmtId="0" fontId="4" fillId="8" borderId="99" xfId="0" applyFont="1" applyFill="1" applyBorder="1" applyAlignment="1">
      <alignment vertical="top" wrapText="1"/>
    </xf>
    <xf numFmtId="0" fontId="4" fillId="8" borderId="99" xfId="0" applyFont="1" applyFill="1" applyBorder="1" applyAlignment="1">
      <alignment horizontal="center" vertical="top" wrapText="1"/>
    </xf>
    <xf numFmtId="0" fontId="4" fillId="8" borderId="100" xfId="0" applyFont="1" applyFill="1" applyBorder="1" applyAlignment="1">
      <alignment wrapText="1"/>
    </xf>
    <xf numFmtId="0" fontId="4" fillId="8" borderId="101" xfId="0" applyFont="1" applyFill="1" applyBorder="1" applyAlignment="1">
      <alignment wrapText="1"/>
    </xf>
    <xf numFmtId="0" fontId="4" fillId="0" borderId="102" xfId="0" applyFont="1" applyBorder="1" applyAlignment="1">
      <alignment horizontal="center" vertical="top" wrapText="1"/>
    </xf>
    <xf numFmtId="0" fontId="4" fillId="0" borderId="102" xfId="0" applyFont="1" applyBorder="1" applyAlignment="1">
      <alignment wrapText="1"/>
    </xf>
    <xf numFmtId="0" fontId="4" fillId="0" borderId="100" xfId="0" applyFont="1" applyBorder="1" applyAlignment="1" applyProtection="1">
      <alignment vertical="top" wrapText="1"/>
      <protection locked="0"/>
    </xf>
    <xf numFmtId="0" fontId="4" fillId="0" borderId="101" xfId="0" applyFont="1" applyBorder="1" applyAlignment="1" applyProtection="1">
      <alignment vertical="top" wrapText="1"/>
      <protection locked="0"/>
    </xf>
    <xf numFmtId="0" fontId="11" fillId="5" borderId="95" xfId="0" applyFont="1" applyFill="1" applyBorder="1" applyAlignment="1">
      <alignment vertical="top" wrapText="1"/>
    </xf>
    <xf numFmtId="0" fontId="40" fillId="0" borderId="83" xfId="0" applyFont="1" applyBorder="1"/>
    <xf numFmtId="0" fontId="0" fillId="0" borderId="83" xfId="0" applyBorder="1"/>
    <xf numFmtId="0" fontId="3" fillId="3" borderId="83" xfId="0" applyFont="1" applyFill="1" applyBorder="1" applyAlignment="1">
      <alignment wrapText="1"/>
    </xf>
    <xf numFmtId="0" fontId="19" fillId="0" borderId="104" xfId="0" applyFont="1" applyBorder="1" applyAlignment="1">
      <alignment horizontal="left" vertical="center" wrapText="1"/>
    </xf>
    <xf numFmtId="0" fontId="21" fillId="0" borderId="104" xfId="0" applyFont="1" applyBorder="1" applyAlignment="1">
      <alignment horizontal="left" wrapText="1"/>
    </xf>
    <xf numFmtId="0" fontId="10" fillId="0" borderId="95" xfId="0" applyFont="1" applyBorder="1" applyAlignment="1">
      <alignment wrapText="1"/>
    </xf>
    <xf numFmtId="0" fontId="27" fillId="0" borderId="83" xfId="0" applyFont="1" applyBorder="1" applyAlignment="1">
      <alignment vertical="center" wrapText="1"/>
    </xf>
    <xf numFmtId="0" fontId="14" fillId="3" borderId="105" xfId="0" applyFont="1" applyFill="1" applyBorder="1" applyAlignment="1">
      <alignment horizontal="center" wrapText="1"/>
    </xf>
    <xf numFmtId="0" fontId="3" fillId="9" borderId="106" xfId="2" applyFont="1" applyBorder="1" applyAlignment="1">
      <alignment vertical="top" wrapText="1"/>
    </xf>
    <xf numFmtId="0" fontId="56" fillId="0" borderId="106" xfId="2" applyFont="1" applyFill="1" applyBorder="1" applyAlignment="1">
      <alignment vertical="top" wrapText="1"/>
    </xf>
    <xf numFmtId="0" fontId="11" fillId="5" borderId="106" xfId="0" applyFont="1" applyFill="1" applyBorder="1" applyAlignment="1" applyProtection="1">
      <alignment wrapText="1"/>
      <protection locked="0"/>
    </xf>
    <xf numFmtId="0" fontId="3" fillId="0" borderId="83" xfId="0" applyFont="1" applyBorder="1"/>
    <xf numFmtId="0" fontId="41" fillId="0" borderId="83" xfId="0" applyFont="1" applyBorder="1"/>
    <xf numFmtId="0" fontId="2" fillId="0" borderId="83" xfId="0" applyFont="1" applyBorder="1"/>
    <xf numFmtId="0" fontId="14" fillId="3" borderId="107" xfId="0" applyFont="1" applyFill="1" applyBorder="1" applyAlignment="1">
      <alignment horizontal="center" wrapText="1"/>
    </xf>
    <xf numFmtId="3" fontId="10" fillId="4" borderId="107" xfId="0" applyNumberFormat="1" applyFont="1" applyFill="1" applyBorder="1" applyAlignment="1">
      <alignment vertical="top" wrapText="1"/>
    </xf>
    <xf numFmtId="0" fontId="13" fillId="0" borderId="83" xfId="0" applyFont="1" applyBorder="1" applyAlignment="1">
      <alignment vertical="top" wrapText="1"/>
    </xf>
    <xf numFmtId="0" fontId="58" fillId="0" borderId="0" xfId="0" applyFont="1" applyAlignment="1">
      <alignment horizontal="left" vertical="top" wrapText="1"/>
    </xf>
    <xf numFmtId="0" fontId="27" fillId="0" borderId="79" xfId="0" applyFont="1" applyBorder="1" applyAlignment="1">
      <alignment vertical="top" wrapText="1"/>
    </xf>
    <xf numFmtId="0" fontId="19" fillId="0" borderId="0" xfId="0" applyFont="1" applyAlignment="1">
      <alignment vertical="center" wrapText="1"/>
    </xf>
    <xf numFmtId="0" fontId="5" fillId="3" borderId="13" xfId="0" applyFont="1" applyFill="1" applyBorder="1" applyAlignment="1">
      <alignment horizontal="center" wrapText="1"/>
    </xf>
    <xf numFmtId="0" fontId="59" fillId="5" borderId="0" xfId="0" applyFont="1" applyFill="1" applyAlignment="1">
      <alignment vertical="center"/>
    </xf>
    <xf numFmtId="0" fontId="62" fillId="0" borderId="77" xfId="0" applyFont="1" applyBorder="1" applyAlignment="1">
      <alignment vertical="top" wrapText="1"/>
    </xf>
    <xf numFmtId="0" fontId="62" fillId="0" borderId="0" xfId="0" applyFont="1"/>
    <xf numFmtId="0" fontId="57" fillId="0" borderId="0" xfId="3"/>
    <xf numFmtId="0" fontId="4" fillId="0" borderId="110" xfId="0" applyFont="1" applyBorder="1" applyAlignment="1">
      <alignment vertical="top" wrapText="1"/>
    </xf>
    <xf numFmtId="0" fontId="13" fillId="8" borderId="14" xfId="0" applyFont="1" applyFill="1" applyBorder="1" applyAlignment="1">
      <alignment vertical="top" wrapText="1"/>
    </xf>
    <xf numFmtId="0" fontId="13" fillId="8" borderId="14" xfId="0" applyFont="1" applyFill="1" applyBorder="1" applyAlignment="1" applyProtection="1">
      <alignment horizontal="left" vertical="top"/>
      <protection locked="0"/>
    </xf>
    <xf numFmtId="0" fontId="13" fillId="8" borderId="14" xfId="0" applyFont="1" applyFill="1" applyBorder="1" applyAlignment="1">
      <alignment horizontal="left" vertical="top" wrapText="1"/>
    </xf>
    <xf numFmtId="0" fontId="13" fillId="8" borderId="111" xfId="0" applyFont="1" applyFill="1" applyBorder="1" applyAlignment="1" applyProtection="1">
      <alignment horizontal="left" vertical="top"/>
      <protection locked="0"/>
    </xf>
    <xf numFmtId="0" fontId="4" fillId="0" borderId="14" xfId="0" applyFont="1" applyBorder="1" applyAlignment="1">
      <alignment horizontal="left" vertical="top" wrapText="1"/>
    </xf>
    <xf numFmtId="0" fontId="4" fillId="0" borderId="110" xfId="0" applyFont="1" applyBorder="1" applyAlignment="1">
      <alignment horizontal="left" vertical="top" wrapText="1"/>
    </xf>
    <xf numFmtId="0" fontId="13" fillId="8" borderId="112" xfId="0" applyFont="1" applyFill="1" applyBorder="1" applyAlignment="1" applyProtection="1">
      <alignment horizontal="left" vertical="top"/>
      <protection locked="0"/>
    </xf>
    <xf numFmtId="0" fontId="13" fillId="8" borderId="112"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0" borderId="22" xfId="0" applyFont="1" applyBorder="1" applyAlignment="1">
      <alignment horizontal="left" vertical="top" wrapText="1"/>
    </xf>
    <xf numFmtId="3" fontId="40" fillId="0" borderId="113" xfId="0" applyNumberFormat="1" applyFont="1" applyBorder="1" applyAlignment="1">
      <alignment horizontal="left" vertical="top" wrapText="1"/>
    </xf>
    <xf numFmtId="0" fontId="40" fillId="0" borderId="113" xfId="0" applyFont="1" applyBorder="1" applyAlignment="1">
      <alignment vertical="top" wrapText="1"/>
    </xf>
    <xf numFmtId="0" fontId="40" fillId="8" borderId="113" xfId="0" applyFont="1" applyFill="1" applyBorder="1" applyAlignment="1">
      <alignment vertical="top" wrapText="1"/>
    </xf>
    <xf numFmtId="0" fontId="40" fillId="8" borderId="113" xfId="0" applyFont="1" applyFill="1" applyBorder="1" applyAlignment="1" applyProtection="1">
      <alignment horizontal="left" vertical="top"/>
      <protection locked="0"/>
    </xf>
    <xf numFmtId="0" fontId="40" fillId="8" borderId="113" xfId="0" applyFont="1" applyFill="1" applyBorder="1" applyAlignment="1">
      <alignment horizontal="left" vertical="top" wrapText="1"/>
    </xf>
    <xf numFmtId="0" fontId="4" fillId="0" borderId="113" xfId="0" applyFont="1" applyBorder="1" applyAlignment="1" applyProtection="1">
      <alignment horizontal="left" vertical="top"/>
      <protection locked="0"/>
    </xf>
    <xf numFmtId="0" fontId="64" fillId="0" borderId="113" xfId="0" applyFont="1" applyBorder="1" applyAlignment="1">
      <alignment horizontal="left" vertical="top" wrapText="1"/>
    </xf>
    <xf numFmtId="0" fontId="4" fillId="0" borderId="113" xfId="0" applyFont="1" applyBorder="1" applyAlignment="1">
      <alignment vertical="top" wrapText="1"/>
    </xf>
    <xf numFmtId="0" fontId="50" fillId="7" borderId="113" xfId="0" applyFont="1" applyFill="1" applyBorder="1" applyAlignment="1" applyProtection="1">
      <alignment vertical="top" wrapText="1"/>
      <protection locked="0"/>
    </xf>
    <xf numFmtId="0" fontId="49" fillId="7" borderId="113" xfId="0" applyFont="1" applyFill="1" applyBorder="1" applyAlignment="1" applyProtection="1">
      <alignment vertical="top" wrapText="1"/>
      <protection locked="0"/>
    </xf>
    <xf numFmtId="3" fontId="40" fillId="0" borderId="114" xfId="0" applyNumberFormat="1" applyFont="1" applyBorder="1" applyAlignment="1">
      <alignment horizontal="left" vertical="top" wrapText="1"/>
    </xf>
    <xf numFmtId="3" fontId="8" fillId="4" borderId="113" xfId="0" applyNumberFormat="1" applyFont="1" applyFill="1" applyBorder="1" applyAlignment="1">
      <alignment vertical="top" wrapText="1"/>
    </xf>
    <xf numFmtId="3" fontId="10" fillId="4" borderId="113" xfId="0" applyNumberFormat="1" applyFont="1" applyFill="1" applyBorder="1" applyAlignment="1">
      <alignment vertical="top" wrapText="1"/>
    </xf>
    <xf numFmtId="0" fontId="0" fillId="0" borderId="113" xfId="0" applyBorder="1"/>
    <xf numFmtId="0" fontId="8" fillId="0" borderId="77" xfId="0" applyFont="1" applyBorder="1" applyAlignment="1">
      <alignment vertical="top" wrapText="1"/>
    </xf>
    <xf numFmtId="0" fontId="15" fillId="0" borderId="113" xfId="0" applyFont="1" applyBorder="1" applyAlignment="1" applyProtection="1">
      <alignment horizontal="left" vertical="top"/>
      <protection locked="0"/>
    </xf>
    <xf numFmtId="0" fontId="4" fillId="0" borderId="77" xfId="0" applyFont="1" applyBorder="1" applyAlignment="1">
      <alignment vertical="top" wrapText="1"/>
    </xf>
    <xf numFmtId="0" fontId="16" fillId="0" borderId="77" xfId="0" applyFont="1" applyBorder="1" applyAlignment="1">
      <alignment vertical="top" wrapText="1"/>
    </xf>
    <xf numFmtId="3" fontId="15" fillId="0" borderId="114" xfId="0" applyNumberFormat="1" applyFont="1" applyBorder="1" applyAlignment="1">
      <alignment horizontal="left" vertical="top" wrapText="1"/>
    </xf>
    <xf numFmtId="3" fontId="4" fillId="0" borderId="114" xfId="0" applyNumberFormat="1" applyFont="1" applyBorder="1" applyAlignment="1">
      <alignment horizontal="left" vertical="top" wrapText="1"/>
    </xf>
    <xf numFmtId="3" fontId="65" fillId="0" borderId="114" xfId="0" applyNumberFormat="1" applyFont="1" applyBorder="1" applyAlignment="1">
      <alignment horizontal="left" vertical="top" wrapText="1"/>
    </xf>
    <xf numFmtId="0" fontId="16" fillId="0" borderId="28" xfId="0" applyFont="1" applyBorder="1" applyAlignment="1">
      <alignment vertical="top"/>
    </xf>
    <xf numFmtId="0" fontId="4" fillId="0" borderId="28" xfId="0" applyFont="1" applyBorder="1" applyAlignment="1">
      <alignment vertical="top" wrapText="1"/>
    </xf>
    <xf numFmtId="0" fontId="4" fillId="0" borderId="108" xfId="0" applyFont="1" applyBorder="1" applyAlignment="1">
      <alignment vertical="top" wrapText="1"/>
    </xf>
    <xf numFmtId="0" fontId="15" fillId="0" borderId="77" xfId="0" applyFont="1" applyBorder="1" applyAlignment="1">
      <alignment vertical="top" wrapText="1"/>
    </xf>
    <xf numFmtId="17" fontId="40" fillId="0" borderId="113" xfId="0" applyNumberFormat="1" applyFont="1" applyBorder="1" applyAlignment="1">
      <alignment horizontal="left" vertical="top" wrapText="1"/>
    </xf>
    <xf numFmtId="17" fontId="4" fillId="0" borderId="113" xfId="0" applyNumberFormat="1" applyFont="1" applyBorder="1" applyAlignment="1">
      <alignment horizontal="left" vertical="top" wrapText="1"/>
    </xf>
    <xf numFmtId="164" fontId="15" fillId="0" borderId="113" xfId="0" applyNumberFormat="1" applyFont="1" applyBorder="1" applyAlignment="1">
      <alignment horizontal="left" vertical="top"/>
    </xf>
    <xf numFmtId="0" fontId="4" fillId="8" borderId="113" xfId="0" applyFont="1" applyFill="1" applyBorder="1" applyAlignment="1" applyProtection="1">
      <alignment horizontal="left" vertical="top"/>
      <protection locked="0"/>
    </xf>
    <xf numFmtId="164" fontId="4" fillId="0" borderId="113" xfId="4" applyNumberFormat="1" applyFont="1" applyBorder="1" applyAlignment="1">
      <alignment horizontal="left" vertical="top" wrapText="1"/>
    </xf>
    <xf numFmtId="0" fontId="15" fillId="0" borderId="113" xfId="0" applyFont="1" applyBorder="1" applyAlignment="1">
      <alignment horizontal="left" vertical="top" wrapText="1"/>
    </xf>
    <xf numFmtId="0" fontId="4" fillId="6" borderId="113" xfId="0" applyFont="1" applyFill="1" applyBorder="1" applyAlignment="1" applyProtection="1">
      <alignment horizontal="left" vertical="top" wrapText="1"/>
      <protection locked="0"/>
    </xf>
    <xf numFmtId="164" fontId="3" fillId="0" borderId="113" xfId="4" applyNumberFormat="1" applyFont="1" applyBorder="1" applyAlignment="1">
      <alignment horizontal="left" vertical="top"/>
    </xf>
    <xf numFmtId="0" fontId="50" fillId="6" borderId="113" xfId="0" applyFont="1" applyFill="1" applyBorder="1" applyAlignment="1" applyProtection="1">
      <alignment horizontal="left" vertical="top" wrapText="1"/>
      <protection locked="0"/>
    </xf>
    <xf numFmtId="0" fontId="49" fillId="7" borderId="113" xfId="0" applyFont="1" applyFill="1" applyBorder="1" applyAlignment="1" applyProtection="1">
      <alignment horizontal="left" vertical="top" wrapText="1"/>
      <protection locked="0"/>
    </xf>
    <xf numFmtId="0" fontId="18" fillId="0" borderId="0" xfId="0" applyFont="1" applyAlignment="1">
      <alignment horizontal="left" vertical="top" wrapText="1"/>
    </xf>
    <xf numFmtId="0" fontId="21" fillId="0" borderId="0" xfId="0" applyFont="1" applyAlignment="1">
      <alignment horizontal="left" vertical="center" wrapText="1"/>
    </xf>
    <xf numFmtId="0" fontId="4" fillId="2" borderId="0" xfId="0" applyFont="1" applyFill="1" applyAlignment="1">
      <alignment horizontal="left" vertical="center" wrapText="1"/>
    </xf>
    <xf numFmtId="0" fontId="4" fillId="2" borderId="79" xfId="0" applyFont="1" applyFill="1" applyBorder="1" applyAlignment="1">
      <alignment horizontal="left" vertical="center" wrapText="1"/>
    </xf>
    <xf numFmtId="0" fontId="7" fillId="3" borderId="23" xfId="0" applyFont="1" applyFill="1" applyBorder="1" applyAlignment="1">
      <alignment horizontal="left" wrapText="1"/>
    </xf>
    <xf numFmtId="0" fontId="7" fillId="3" borderId="80" xfId="0" applyFont="1" applyFill="1" applyBorder="1" applyAlignment="1">
      <alignment horizontal="left" wrapText="1"/>
    </xf>
    <xf numFmtId="3" fontId="10" fillId="4" borderId="23" xfId="0" applyNumberFormat="1" applyFont="1" applyFill="1" applyBorder="1" applyAlignment="1">
      <alignment horizontal="left" vertical="top" wrapText="1"/>
    </xf>
    <xf numFmtId="3" fontId="10" fillId="4" borderId="80" xfId="0" applyNumberFormat="1" applyFont="1" applyFill="1" applyBorder="1" applyAlignment="1">
      <alignment horizontal="left" vertical="top" wrapText="1"/>
    </xf>
    <xf numFmtId="0" fontId="4" fillId="8" borderId="113" xfId="0" applyFont="1" applyFill="1" applyBorder="1" applyAlignment="1" applyProtection="1">
      <alignment horizontal="left" vertical="top" wrapText="1"/>
      <protection locked="0"/>
    </xf>
    <xf numFmtId="0" fontId="11" fillId="5" borderId="7" xfId="0" applyFont="1" applyFill="1" applyBorder="1" applyAlignment="1">
      <alignment horizontal="left" vertical="center"/>
    </xf>
    <xf numFmtId="0" fontId="11" fillId="5" borderId="81" xfId="0" applyFont="1" applyFill="1" applyBorder="1" applyAlignment="1">
      <alignment horizontal="left" vertical="center"/>
    </xf>
    <xf numFmtId="3" fontId="15" fillId="0" borderId="113" xfId="0" applyNumberFormat="1" applyFont="1" applyBorder="1" applyAlignment="1">
      <alignment horizontal="right" vertical="top" wrapText="1"/>
    </xf>
    <xf numFmtId="10" fontId="4" fillId="0" borderId="113" xfId="1" applyNumberFormat="1" applyFont="1" applyBorder="1" applyAlignment="1" applyProtection="1">
      <alignment horizontal="right" vertical="top" wrapText="1"/>
      <protection locked="0"/>
    </xf>
    <xf numFmtId="0" fontId="4" fillId="0" borderId="113" xfId="0" applyFont="1" applyBorder="1" applyAlignment="1">
      <alignment horizontal="right" vertical="top" wrapText="1"/>
    </xf>
    <xf numFmtId="0" fontId="50" fillId="7" borderId="113" xfId="0" applyFont="1" applyFill="1" applyBorder="1" applyAlignment="1" applyProtection="1">
      <alignment horizontal="right" vertical="top" wrapText="1"/>
      <protection locked="0"/>
    </xf>
    <xf numFmtId="2" fontId="3" fillId="0" borderId="113" xfId="0" applyNumberFormat="1" applyFont="1" applyBorder="1" applyAlignment="1" applyProtection="1">
      <alignment horizontal="right" vertical="top" wrapText="1"/>
      <protection locked="0"/>
    </xf>
    <xf numFmtId="2" fontId="4" fillId="0" borderId="113" xfId="0" applyNumberFormat="1" applyFont="1" applyBorder="1" applyAlignment="1" applyProtection="1">
      <alignment horizontal="right" vertical="top" wrapText="1"/>
      <protection locked="0"/>
    </xf>
    <xf numFmtId="10" fontId="4" fillId="0" borderId="113" xfId="1" applyNumberFormat="1" applyFont="1" applyBorder="1" applyAlignment="1">
      <alignment horizontal="right" vertical="top" wrapText="1"/>
    </xf>
    <xf numFmtId="0" fontId="4" fillId="7" borderId="113" xfId="0" applyFont="1" applyFill="1" applyBorder="1" applyAlignment="1">
      <alignment horizontal="right" vertical="top" wrapText="1"/>
    </xf>
    <xf numFmtId="0" fontId="4" fillId="0" borderId="0" xfId="0" applyFont="1" applyAlignment="1">
      <alignment horizontal="right" wrapText="1"/>
    </xf>
    <xf numFmtId="0" fontId="4" fillId="0" borderId="16" xfId="0" applyFont="1" applyBorder="1" applyAlignment="1">
      <alignment horizontal="right" wrapText="1"/>
    </xf>
    <xf numFmtId="0" fontId="5" fillId="3" borderId="13" xfId="0" applyFont="1" applyFill="1" applyBorder="1" applyAlignment="1">
      <alignment horizontal="right" wrapText="1"/>
    </xf>
    <xf numFmtId="0" fontId="5" fillId="3" borderId="109" xfId="0" applyFont="1" applyFill="1" applyBorder="1" applyAlignment="1">
      <alignment horizontal="right" wrapText="1"/>
    </xf>
    <xf numFmtId="3" fontId="10" fillId="4" borderId="113" xfId="0" applyNumberFormat="1" applyFont="1" applyFill="1" applyBorder="1" applyAlignment="1">
      <alignment horizontal="right" vertical="top" wrapText="1"/>
    </xf>
    <xf numFmtId="3" fontId="40" fillId="0" borderId="114" xfId="0" applyNumberFormat="1" applyFont="1" applyBorder="1" applyAlignment="1">
      <alignment horizontal="right" vertical="top" wrapText="1"/>
    </xf>
    <xf numFmtId="3" fontId="40" fillId="0" borderId="113" xfId="0" applyNumberFormat="1" applyFont="1" applyBorder="1" applyAlignment="1">
      <alignment horizontal="right" vertical="top" wrapText="1"/>
    </xf>
    <xf numFmtId="9" fontId="40" fillId="0" borderId="113" xfId="0" applyNumberFormat="1" applyFont="1" applyBorder="1" applyAlignment="1">
      <alignment horizontal="right" vertical="top" wrapText="1"/>
    </xf>
    <xf numFmtId="9" fontId="40" fillId="0" borderId="113" xfId="1" applyFont="1" applyBorder="1" applyAlignment="1">
      <alignment horizontal="right" vertical="top" wrapText="1"/>
    </xf>
    <xf numFmtId="0" fontId="59" fillId="5" borderId="0" xfId="0" applyFont="1" applyFill="1" applyAlignment="1">
      <alignment horizontal="right" vertical="top"/>
    </xf>
    <xf numFmtId="0" fontId="59" fillId="5" borderId="0" xfId="0" applyFont="1" applyFill="1" applyAlignment="1">
      <alignment horizontal="right" vertical="top" wrapText="1"/>
    </xf>
    <xf numFmtId="0" fontId="59" fillId="5" borderId="16" xfId="0" applyFont="1" applyFill="1" applyBorder="1" applyAlignment="1">
      <alignment horizontal="right" vertical="top" wrapText="1"/>
    </xf>
    <xf numFmtId="0" fontId="40" fillId="0" borderId="0" xfId="0" applyFont="1" applyAlignment="1">
      <alignment horizontal="right"/>
    </xf>
    <xf numFmtId="0" fontId="40" fillId="0" borderId="16" xfId="0" applyFont="1" applyBorder="1" applyAlignment="1">
      <alignment horizontal="right"/>
    </xf>
    <xf numFmtId="0" fontId="69" fillId="0" borderId="77" xfId="0" applyFont="1" applyBorder="1" applyAlignment="1">
      <alignment vertical="top" wrapText="1"/>
    </xf>
    <xf numFmtId="0" fontId="39"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4" fillId="0" borderId="0" xfId="0" applyFont="1" applyAlignment="1">
      <alignment horizontal="left" vertical="top" wrapText="1"/>
    </xf>
    <xf numFmtId="0" fontId="10" fillId="0" borderId="113" xfId="0" applyFont="1" applyBorder="1" applyAlignment="1">
      <alignment horizontal="right" vertical="top" wrapText="1"/>
    </xf>
    <xf numFmtId="0" fontId="23" fillId="2" borderId="0" xfId="0" applyFont="1" applyFill="1" applyAlignment="1">
      <alignment horizontal="center" vertical="center" wrapText="1"/>
    </xf>
    <xf numFmtId="0" fontId="5" fillId="0" borderId="77" xfId="0" applyFont="1" applyBorder="1" applyAlignment="1">
      <alignment vertical="top" wrapText="1"/>
    </xf>
    <xf numFmtId="0" fontId="29" fillId="0" borderId="0" xfId="0" applyFont="1" applyAlignment="1">
      <alignment horizontal="left" vertical="center" wrapText="1"/>
    </xf>
    <xf numFmtId="0" fontId="70" fillId="0" borderId="0" xfId="0" applyFont="1" applyAlignment="1">
      <alignment vertical="top" wrapText="1"/>
    </xf>
    <xf numFmtId="0" fontId="71" fillId="0" borderId="0" xfId="0" applyFont="1" applyAlignment="1">
      <alignment vertical="center" wrapText="1"/>
    </xf>
    <xf numFmtId="0" fontId="72" fillId="0" borderId="0" xfId="0" applyFont="1" applyAlignment="1">
      <alignment wrapText="1"/>
    </xf>
    <xf numFmtId="0" fontId="24" fillId="4" borderId="3" xfId="0" applyFont="1" applyFill="1" applyBorder="1" applyAlignment="1">
      <alignment horizontal="left" vertical="top"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0" borderId="70" xfId="0" applyFont="1" applyBorder="1" applyAlignment="1" applyProtection="1">
      <alignment horizontal="left" vertical="top" wrapText="1"/>
      <protection locked="0"/>
    </xf>
    <xf numFmtId="0" fontId="36" fillId="6" borderId="115" xfId="0" applyFont="1" applyFill="1" applyBorder="1" applyAlignment="1" applyProtection="1">
      <alignment horizontal="left" vertical="top" wrapText="1"/>
      <protection locked="0"/>
    </xf>
    <xf numFmtId="0" fontId="36" fillId="6" borderId="116" xfId="0" applyFont="1" applyFill="1" applyBorder="1" applyAlignment="1" applyProtection="1">
      <alignment horizontal="left" vertical="top" wrapText="1"/>
      <protection locked="0"/>
    </xf>
    <xf numFmtId="0" fontId="4" fillId="8" borderId="55" xfId="0" applyFont="1" applyFill="1" applyBorder="1" applyAlignment="1">
      <alignment horizontal="left" vertical="top" wrapText="1"/>
    </xf>
    <xf numFmtId="0" fontId="4" fillId="8" borderId="56" xfId="0" applyFont="1" applyFill="1" applyBorder="1" applyAlignment="1">
      <alignment horizontal="left" vertical="top" wrapText="1"/>
    </xf>
    <xf numFmtId="0" fontId="4" fillId="8" borderId="61" xfId="0" applyFont="1" applyFill="1" applyBorder="1" applyAlignment="1">
      <alignment horizontal="left" vertical="top" wrapText="1"/>
    </xf>
    <xf numFmtId="0" fontId="17" fillId="6" borderId="62" xfId="0" applyFont="1" applyFill="1" applyBorder="1" applyAlignment="1" applyProtection="1">
      <alignment horizontal="left" vertical="top" wrapText="1"/>
      <protection locked="0"/>
    </xf>
    <xf numFmtId="0" fontId="10" fillId="8" borderId="117" xfId="0" applyFont="1" applyFill="1" applyBorder="1" applyAlignment="1">
      <alignment horizontal="left" vertical="top" wrapText="1"/>
    </xf>
    <xf numFmtId="0" fontId="4" fillId="0" borderId="61" xfId="0" applyFont="1" applyBorder="1" applyAlignment="1">
      <alignment horizontal="left" vertical="top" wrapText="1"/>
    </xf>
    <xf numFmtId="0" fontId="17" fillId="6" borderId="118" xfId="0" applyFont="1" applyFill="1" applyBorder="1" applyAlignment="1" applyProtection="1">
      <alignment horizontal="left" vertical="top" wrapText="1"/>
      <protection locked="0"/>
    </xf>
    <xf numFmtId="0" fontId="17" fillId="6" borderId="119" xfId="0" applyFont="1" applyFill="1" applyBorder="1" applyAlignment="1" applyProtection="1">
      <alignment horizontal="left" vertical="top" wrapText="1"/>
      <protection locked="0"/>
    </xf>
    <xf numFmtId="0" fontId="17" fillId="6" borderId="120" xfId="0" applyFont="1" applyFill="1" applyBorder="1" applyAlignment="1" applyProtection="1">
      <alignment horizontal="left" vertical="top" wrapText="1"/>
      <protection locked="0"/>
    </xf>
    <xf numFmtId="0" fontId="17" fillId="6" borderId="121" xfId="0" applyFont="1" applyFill="1" applyBorder="1" applyAlignment="1" applyProtection="1">
      <alignment horizontal="left" vertical="top" wrapText="1"/>
      <protection locked="0"/>
    </xf>
    <xf numFmtId="0" fontId="13" fillId="8" borderId="62" xfId="0" applyFont="1" applyFill="1" applyBorder="1" applyAlignment="1">
      <alignment horizontal="left" vertical="top" wrapText="1"/>
    </xf>
    <xf numFmtId="0" fontId="17" fillId="6" borderId="122" xfId="0" applyFont="1" applyFill="1" applyBorder="1" applyAlignment="1" applyProtection="1">
      <alignment horizontal="left" vertical="top" wrapText="1"/>
      <protection locked="0"/>
    </xf>
    <xf numFmtId="0" fontId="17" fillId="6" borderId="123" xfId="0" applyFont="1" applyFill="1" applyBorder="1" applyAlignment="1" applyProtection="1">
      <alignment horizontal="left" vertical="top" wrapText="1"/>
      <protection locked="0"/>
    </xf>
    <xf numFmtId="0" fontId="8" fillId="0" borderId="58" xfId="0" applyFont="1" applyBorder="1" applyAlignment="1" applyProtection="1">
      <alignment horizontal="left" vertical="top" wrapText="1"/>
      <protection locked="0"/>
    </xf>
    <xf numFmtId="0" fontId="10" fillId="0" borderId="124" xfId="0" applyFont="1" applyBorder="1" applyAlignment="1">
      <alignment horizontal="left" vertical="top" wrapText="1"/>
    </xf>
    <xf numFmtId="0" fontId="17" fillId="6" borderId="125" xfId="0" applyFont="1" applyFill="1" applyBorder="1" applyAlignment="1" applyProtection="1">
      <alignment horizontal="left" vertical="top" wrapText="1"/>
      <protection locked="0"/>
    </xf>
    <xf numFmtId="0" fontId="17" fillId="6" borderId="126" xfId="0" applyFont="1" applyFill="1" applyBorder="1" applyAlignment="1" applyProtection="1">
      <alignment horizontal="left" vertical="top" wrapText="1"/>
      <protection locked="0"/>
    </xf>
    <xf numFmtId="0" fontId="13" fillId="8" borderId="63" xfId="0" applyFont="1" applyFill="1" applyBorder="1" applyAlignment="1">
      <alignment horizontal="left" vertical="top" wrapText="1"/>
    </xf>
    <xf numFmtId="0" fontId="17" fillId="6" borderId="127" xfId="0" applyFont="1" applyFill="1" applyBorder="1" applyAlignment="1" applyProtection="1">
      <alignment horizontal="left" vertical="top" wrapText="1"/>
      <protection locked="0"/>
    </xf>
    <xf numFmtId="0" fontId="17" fillId="6" borderId="128" xfId="0" applyFont="1" applyFill="1" applyBorder="1" applyAlignment="1" applyProtection="1">
      <alignment horizontal="left" vertical="top" wrapText="1"/>
      <protection locked="0"/>
    </xf>
    <xf numFmtId="0" fontId="8" fillId="0" borderId="60" xfId="0" applyFont="1" applyBorder="1" applyAlignment="1" applyProtection="1">
      <alignment horizontal="left" vertical="top" wrapText="1"/>
      <protection locked="0"/>
    </xf>
    <xf numFmtId="0" fontId="75" fillId="0" borderId="0" xfId="0" applyFont="1"/>
    <xf numFmtId="0" fontId="75" fillId="0" borderId="0" xfId="0" applyFont="1" applyAlignment="1">
      <alignment horizontal="left"/>
    </xf>
    <xf numFmtId="0" fontId="76" fillId="0" borderId="0" xfId="0" applyFont="1" applyAlignment="1" applyProtection="1">
      <alignment horizontal="left" vertical="top" wrapText="1"/>
      <protection locked="0"/>
    </xf>
    <xf numFmtId="0" fontId="76" fillId="0" borderId="0" xfId="0" applyFont="1" applyAlignment="1" applyProtection="1">
      <alignment vertical="top" wrapText="1"/>
      <protection locked="0"/>
    </xf>
    <xf numFmtId="0" fontId="10" fillId="0" borderId="71" xfId="0" applyFont="1" applyBorder="1" applyAlignment="1">
      <alignment horizontal="left" vertical="top" wrapText="1"/>
    </xf>
    <xf numFmtId="0" fontId="36" fillId="6" borderId="129" xfId="0" applyFont="1" applyFill="1" applyBorder="1" applyAlignment="1" applyProtection="1">
      <alignment horizontal="left" vertical="top" wrapText="1"/>
      <protection locked="0"/>
    </xf>
    <xf numFmtId="0" fontId="13" fillId="8" borderId="30" xfId="0" applyFont="1" applyFill="1" applyBorder="1" applyAlignment="1">
      <alignment horizontal="left" vertical="top" wrapText="1"/>
    </xf>
    <xf numFmtId="0" fontId="13" fillId="8" borderId="31" xfId="0" applyFont="1" applyFill="1" applyBorder="1" applyAlignment="1">
      <alignment horizontal="left" vertical="top" wrapText="1"/>
    </xf>
    <xf numFmtId="0" fontId="10" fillId="0" borderId="68" xfId="0" applyFont="1" applyBorder="1" applyAlignment="1" applyProtection="1">
      <alignment horizontal="left" vertical="top" wrapText="1"/>
      <protection locked="0"/>
    </xf>
    <xf numFmtId="0" fontId="36" fillId="6" borderId="130" xfId="0" applyFont="1" applyFill="1" applyBorder="1" applyAlignment="1" applyProtection="1">
      <alignment horizontal="left" vertical="top" wrapText="1"/>
      <protection locked="0"/>
    </xf>
    <xf numFmtId="0" fontId="36" fillId="6" borderId="0" xfId="0" applyFont="1" applyFill="1" applyAlignment="1" applyProtection="1">
      <alignment horizontal="left" vertical="top" wrapText="1"/>
      <protection locked="0"/>
    </xf>
    <xf numFmtId="0" fontId="13" fillId="8" borderId="32" xfId="0" applyFont="1" applyFill="1" applyBorder="1" applyAlignment="1">
      <alignment horizontal="left" vertical="top" wrapText="1"/>
    </xf>
    <xf numFmtId="0" fontId="13" fillId="8" borderId="33" xfId="0" applyFont="1" applyFill="1" applyBorder="1" applyAlignment="1">
      <alignment horizontal="left" vertical="top" wrapText="1"/>
    </xf>
    <xf numFmtId="0" fontId="36" fillId="6" borderId="30" xfId="0" applyFont="1" applyFill="1" applyBorder="1" applyAlignment="1" applyProtection="1">
      <alignment horizontal="left" vertical="top" wrapText="1"/>
      <protection locked="0"/>
    </xf>
    <xf numFmtId="0" fontId="36" fillId="6" borderId="135" xfId="0" applyFont="1" applyFill="1" applyBorder="1" applyAlignment="1" applyProtection="1">
      <alignment horizontal="left" vertical="top" wrapText="1"/>
      <protection locked="0"/>
    </xf>
    <xf numFmtId="0" fontId="36" fillId="6" borderId="32" xfId="0" applyFont="1" applyFill="1" applyBorder="1" applyAlignment="1" applyProtection="1">
      <alignment horizontal="left" vertical="top" wrapText="1"/>
      <protection locked="0"/>
    </xf>
    <xf numFmtId="0" fontId="36" fillId="6" borderId="131" xfId="0" applyFont="1" applyFill="1" applyBorder="1" applyAlignment="1" applyProtection="1">
      <alignment horizontal="left" vertical="top" wrapText="1"/>
      <protection locked="0"/>
    </xf>
    <xf numFmtId="0" fontId="36" fillId="6" borderId="132" xfId="0" applyFont="1" applyFill="1" applyBorder="1" applyAlignment="1" applyProtection="1">
      <alignment horizontal="left" vertical="top" wrapText="1"/>
      <protection locked="0"/>
    </xf>
    <xf numFmtId="0" fontId="24" fillId="4" borderId="3" xfId="0" applyFont="1" applyFill="1" applyBorder="1" applyAlignment="1">
      <alignment vertical="top" wrapText="1"/>
    </xf>
    <xf numFmtId="0" fontId="36" fillId="6" borderId="5" xfId="0" applyFont="1" applyFill="1" applyBorder="1" applyAlignment="1" applyProtection="1">
      <alignment horizontal="left" vertical="top" wrapText="1"/>
      <protection locked="0"/>
    </xf>
    <xf numFmtId="0" fontId="36" fillId="6" borderId="137" xfId="0" applyFont="1" applyFill="1" applyBorder="1" applyAlignment="1" applyProtection="1">
      <alignment horizontal="left" vertical="top" wrapText="1"/>
      <protection locked="0"/>
    </xf>
    <xf numFmtId="0" fontId="36" fillId="6" borderId="138" xfId="0" applyFont="1" applyFill="1" applyBorder="1" applyAlignment="1" applyProtection="1">
      <alignment horizontal="left" vertical="top" wrapText="1"/>
      <protection locked="0"/>
    </xf>
    <xf numFmtId="0" fontId="8" fillId="0" borderId="134" xfId="0" applyFont="1" applyBorder="1" applyAlignment="1">
      <alignment horizontal="left" vertical="top" wrapText="1"/>
    </xf>
    <xf numFmtId="0" fontId="8" fillId="0" borderId="133" xfId="0" applyFont="1" applyBorder="1" applyAlignment="1">
      <alignment horizontal="left" vertical="top" wrapText="1"/>
    </xf>
    <xf numFmtId="0" fontId="10" fillId="0" borderId="139" xfId="0" applyFont="1" applyBorder="1" applyAlignment="1" applyProtection="1">
      <alignment horizontal="left" vertical="top" wrapText="1"/>
      <protection locked="0"/>
    </xf>
    <xf numFmtId="0" fontId="8" fillId="0" borderId="136" xfId="0" applyFont="1" applyBorder="1" applyAlignment="1">
      <alignment horizontal="left" vertical="top" wrapText="1"/>
    </xf>
    <xf numFmtId="0" fontId="0" fillId="0" borderId="0" xfId="0" applyAlignment="1">
      <alignment horizontal="left" vertical="top"/>
    </xf>
    <xf numFmtId="0" fontId="36" fillId="6" borderId="140" xfId="0" applyFont="1" applyFill="1" applyBorder="1" applyAlignment="1" applyProtection="1">
      <alignment horizontal="left" vertical="top" wrapText="1"/>
      <protection locked="0"/>
    </xf>
    <xf numFmtId="0" fontId="36" fillId="6" borderId="141" xfId="0" applyFont="1" applyFill="1" applyBorder="1" applyAlignment="1" applyProtection="1">
      <alignment horizontal="left" vertical="top" wrapText="1"/>
      <protection locked="0"/>
    </xf>
    <xf numFmtId="0" fontId="13" fillId="8" borderId="130" xfId="0" applyFont="1" applyFill="1" applyBorder="1" applyAlignment="1">
      <alignment horizontal="left" vertical="top" wrapText="1"/>
    </xf>
    <xf numFmtId="0" fontId="8" fillId="0" borderId="142" xfId="0" applyFont="1" applyBorder="1" applyAlignment="1" applyProtection="1">
      <alignment horizontal="left" vertical="top" wrapText="1"/>
      <protection locked="0"/>
    </xf>
    <xf numFmtId="0" fontId="36" fillId="6" borderId="31" xfId="0" applyFont="1" applyFill="1" applyBorder="1" applyAlignment="1" applyProtection="1">
      <alignment horizontal="left" vertical="top" wrapText="1"/>
      <protection locked="0"/>
    </xf>
    <xf numFmtId="0" fontId="13" fillId="8" borderId="135" xfId="0" applyFont="1" applyFill="1" applyBorder="1" applyAlignment="1">
      <alignment horizontal="left" vertical="top" wrapText="1"/>
    </xf>
    <xf numFmtId="0" fontId="78" fillId="6" borderId="0" xfId="0" applyFont="1" applyFill="1" applyAlignment="1" applyProtection="1">
      <alignment horizontal="left" vertical="top" wrapText="1"/>
      <protection locked="0"/>
    </xf>
    <xf numFmtId="0" fontId="26" fillId="0" borderId="83" xfId="0" applyFont="1" applyBorder="1" applyAlignment="1">
      <alignment horizontal="left" vertical="center"/>
    </xf>
    <xf numFmtId="0" fontId="52" fillId="0" borderId="0" xfId="0" applyFont="1" applyAlignment="1">
      <alignment horizontal="left" vertical="top" wrapText="1"/>
    </xf>
    <xf numFmtId="0" fontId="32" fillId="0" borderId="0" xfId="0" applyFont="1" applyAlignment="1">
      <alignment horizontal="left" wrapText="1"/>
    </xf>
    <xf numFmtId="0" fontId="33" fillId="0" borderId="0" xfId="0" applyFont="1" applyAlignment="1">
      <alignment wrapText="1"/>
    </xf>
    <xf numFmtId="0" fontId="33" fillId="0" borderId="77" xfId="0" applyFont="1" applyBorder="1" applyAlignment="1">
      <alignment wrapText="1"/>
    </xf>
    <xf numFmtId="0" fontId="4" fillId="8" borderId="113" xfId="0" applyFont="1" applyFill="1" applyBorder="1" applyAlignment="1">
      <alignment horizontal="left" vertical="top" wrapText="1"/>
    </xf>
    <xf numFmtId="0" fontId="4" fillId="0" borderId="113" xfId="0" applyFont="1" applyBorder="1" applyAlignment="1">
      <alignment horizontal="left" vertical="top" wrapText="1"/>
    </xf>
    <xf numFmtId="3" fontId="4" fillId="0" borderId="0" xfId="0" applyNumberFormat="1" applyFont="1" applyAlignment="1">
      <alignment horizontal="left" vertical="top" wrapText="1"/>
    </xf>
    <xf numFmtId="3" fontId="15" fillId="0" borderId="0" xfId="0" applyNumberFormat="1" applyFont="1" applyAlignment="1">
      <alignment horizontal="left" vertical="top" wrapText="1"/>
    </xf>
    <xf numFmtId="3" fontId="4" fillId="0" borderId="113" xfId="0" applyNumberFormat="1" applyFont="1" applyBorder="1" applyAlignment="1">
      <alignment horizontal="left" vertical="top" wrapText="1"/>
    </xf>
    <xf numFmtId="3" fontId="10" fillId="0" borderId="113" xfId="0" applyNumberFormat="1" applyFont="1" applyBorder="1" applyAlignment="1">
      <alignment horizontal="left" vertical="top" wrapText="1"/>
    </xf>
    <xf numFmtId="3" fontId="15" fillId="0" borderId="113" xfId="0" applyNumberFormat="1" applyFont="1" applyBorder="1" applyAlignment="1">
      <alignment horizontal="left" vertical="top" wrapText="1"/>
    </xf>
    <xf numFmtId="0" fontId="2" fillId="0" borderId="0" xfId="0" applyFont="1" applyAlignment="1">
      <alignment horizontal="left" vertical="top"/>
    </xf>
    <xf numFmtId="0" fontId="30" fillId="0" borderId="9" xfId="0" applyFont="1" applyBorder="1" applyAlignment="1">
      <alignment horizontal="left" wrapText="1"/>
    </xf>
    <xf numFmtId="0" fontId="34" fillId="0" borderId="10" xfId="0" applyFont="1" applyBorder="1" applyAlignment="1">
      <alignment vertical="center" wrapText="1"/>
    </xf>
    <xf numFmtId="0" fontId="34" fillId="0" borderId="27" xfId="0" applyFont="1" applyBorder="1" applyAlignment="1">
      <alignment vertical="center" wrapText="1"/>
    </xf>
    <xf numFmtId="0" fontId="32" fillId="0" borderId="0" xfId="0" applyFont="1" applyAlignment="1">
      <alignment horizontal="left" wrapText="1"/>
    </xf>
    <xf numFmtId="0" fontId="32" fillId="0" borderId="77" xfId="0" applyFont="1" applyBorder="1" applyAlignment="1">
      <alignment horizontal="left" wrapText="1"/>
    </xf>
    <xf numFmtId="0" fontId="33" fillId="0" borderId="0" xfId="0" applyFont="1" applyAlignment="1">
      <alignment wrapText="1"/>
    </xf>
    <xf numFmtId="0" fontId="33" fillId="0" borderId="77" xfId="0" applyFont="1" applyBorder="1" applyAlignment="1">
      <alignment wrapText="1"/>
    </xf>
    <xf numFmtId="0" fontId="10" fillId="0" borderId="9" xfId="0" applyFont="1" applyBorder="1" applyAlignment="1">
      <alignment horizontal="left" wrapText="1"/>
    </xf>
    <xf numFmtId="0" fontId="33" fillId="0" borderId="0" xfId="0" applyFont="1" applyAlignment="1">
      <alignment horizontal="left" wrapText="1"/>
    </xf>
    <xf numFmtId="0" fontId="15" fillId="0" borderId="113" xfId="0" applyFont="1" applyBorder="1" applyAlignment="1">
      <alignment horizontal="left" vertical="top" wrapText="1"/>
    </xf>
    <xf numFmtId="0" fontId="10" fillId="0" borderId="113" xfId="0" applyFont="1" applyBorder="1" applyAlignment="1">
      <alignment horizontal="left" vertical="top" wrapText="1"/>
    </xf>
    <xf numFmtId="0" fontId="4" fillId="0" borderId="113" xfId="0" applyFont="1" applyBorder="1" applyAlignment="1">
      <alignment horizontal="left" vertical="top" wrapText="1"/>
    </xf>
    <xf numFmtId="0" fontId="4" fillId="8" borderId="113" xfId="0" applyFont="1" applyFill="1" applyBorder="1" applyAlignment="1">
      <alignment horizontal="left" vertical="top" wrapText="1"/>
    </xf>
    <xf numFmtId="0" fontId="15" fillId="8" borderId="113" xfId="0" applyFont="1" applyFill="1" applyBorder="1" applyAlignment="1">
      <alignment horizontal="left" vertical="top" wrapText="1"/>
    </xf>
    <xf numFmtId="0" fontId="73" fillId="0" borderId="9" xfId="0" applyFont="1" applyBorder="1" applyAlignment="1">
      <alignment horizontal="left" wrapText="1"/>
    </xf>
    <xf numFmtId="0" fontId="74" fillId="0" borderId="9" xfId="0" applyFont="1" applyBorder="1" applyAlignment="1">
      <alignment horizontal="left" wrapText="1"/>
    </xf>
    <xf numFmtId="0" fontId="31" fillId="0" borderId="0" xfId="0" applyFont="1" applyAlignment="1">
      <alignment horizontal="left" wrapText="1"/>
    </xf>
    <xf numFmtId="0" fontId="77" fillId="0" borderId="0" xfId="0" applyFont="1" applyAlignment="1">
      <alignment horizontal="left" wrapText="1"/>
    </xf>
    <xf numFmtId="0" fontId="15" fillId="0" borderId="9" xfId="0" applyFont="1" applyBorder="1" applyAlignment="1">
      <alignment horizontal="left" vertical="top" wrapText="1"/>
    </xf>
    <xf numFmtId="0" fontId="4" fillId="0" borderId="9" xfId="0" applyFont="1" applyBorder="1" applyAlignment="1">
      <alignment horizontal="left" vertical="top" wrapText="1"/>
    </xf>
    <xf numFmtId="0" fontId="5" fillId="2" borderId="15" xfId="0" applyFont="1" applyFill="1" applyBorder="1" applyAlignment="1">
      <alignment horizontal="center" vertical="center" wrapText="1"/>
    </xf>
    <xf numFmtId="0" fontId="5" fillId="2" borderId="96" xfId="0" applyFont="1" applyFill="1" applyBorder="1" applyAlignment="1">
      <alignment horizontal="center" vertical="center" wrapText="1"/>
    </xf>
    <xf numFmtId="0" fontId="48" fillId="2" borderId="0" xfId="0" applyFont="1" applyFill="1" applyAlignment="1">
      <alignment horizontal="left" vertical="center" wrapText="1"/>
    </xf>
    <xf numFmtId="0" fontId="30" fillId="0" borderId="0" xfId="0" applyFont="1" applyAlignment="1">
      <alignment horizontal="left"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4" fillId="0" borderId="9" xfId="0" applyFont="1" applyBorder="1" applyAlignment="1">
      <alignment horizontal="left" wrapText="1"/>
    </xf>
    <xf numFmtId="0" fontId="5" fillId="2" borderId="2" xfId="0" applyFont="1" applyFill="1" applyBorder="1" applyAlignment="1">
      <alignment horizontal="right" vertical="center" wrapText="1"/>
    </xf>
    <xf numFmtId="0" fontId="5" fillId="2" borderId="0" xfId="0" applyFont="1" applyFill="1" applyAlignment="1">
      <alignment horizontal="right" vertical="center" wrapText="1"/>
    </xf>
    <xf numFmtId="0" fontId="5" fillId="2" borderId="1" xfId="0" applyFont="1" applyFill="1" applyBorder="1" applyAlignment="1">
      <alignment horizontal="right" vertical="center" wrapText="1"/>
    </xf>
    <xf numFmtId="3" fontId="4" fillId="0" borderId="0" xfId="0" applyNumberFormat="1" applyFont="1" applyAlignment="1">
      <alignment horizontal="left" vertical="top" wrapText="1"/>
    </xf>
    <xf numFmtId="3" fontId="15" fillId="0" borderId="0" xfId="0" applyNumberFormat="1" applyFont="1" applyAlignment="1">
      <alignment horizontal="left" vertical="top" wrapText="1"/>
    </xf>
    <xf numFmtId="3" fontId="4" fillId="0" borderId="113" xfId="0" applyNumberFormat="1" applyFont="1" applyBorder="1" applyAlignment="1">
      <alignment horizontal="left" vertical="top" wrapText="1"/>
    </xf>
    <xf numFmtId="3" fontId="10" fillId="0" borderId="113" xfId="0" applyNumberFormat="1" applyFont="1" applyBorder="1" applyAlignment="1">
      <alignment horizontal="left" vertical="top" wrapText="1"/>
    </xf>
    <xf numFmtId="3" fontId="15" fillId="0" borderId="113" xfId="0" applyNumberFormat="1" applyFont="1" applyBorder="1" applyAlignment="1">
      <alignment horizontal="left" vertical="top" wrapText="1"/>
    </xf>
    <xf numFmtId="0" fontId="39" fillId="8" borderId="26" xfId="0" applyFont="1" applyFill="1" applyBorder="1" applyAlignment="1">
      <alignment horizontal="left" vertical="center" wrapText="1"/>
    </xf>
    <xf numFmtId="0" fontId="39" fillId="8" borderId="9" xfId="0" applyFont="1" applyFill="1" applyBorder="1" applyAlignment="1">
      <alignment horizontal="left" vertical="center"/>
    </xf>
    <xf numFmtId="0" fontId="39" fillId="8" borderId="103" xfId="0" applyFont="1" applyFill="1" applyBorder="1" applyAlignment="1">
      <alignment horizontal="left" vertical="center"/>
    </xf>
    <xf numFmtId="0" fontId="39" fillId="8" borderId="12" xfId="0" applyFont="1" applyFill="1" applyBorder="1" applyAlignment="1">
      <alignment vertical="top" wrapText="1"/>
    </xf>
    <xf numFmtId="0" fontId="0" fillId="0" borderId="7" xfId="0" applyBorder="1" applyAlignment="1">
      <alignment vertical="top" wrapText="1"/>
    </xf>
    <xf numFmtId="0" fontId="0" fillId="0" borderId="95" xfId="0" applyBorder="1" applyAlignment="1">
      <alignment vertical="top" wrapText="1"/>
    </xf>
  </cellXfs>
  <cellStyles count="5">
    <cellStyle name="Comma" xfId="4" builtinId="3"/>
    <cellStyle name="Hyperlink" xfId="3" builtinId="8"/>
    <cellStyle name="Normal" xfId="0" builtinId="0"/>
    <cellStyle name="Note" xfId="2" builtinId="10"/>
    <cellStyle name="Percent" xfId="1" builtinId="5"/>
  </cellStyles>
  <dxfs count="0"/>
  <tableStyles count="3" defaultTableStyle="TableStyleMedium2" defaultPivotStyle="PivotStyleLight16">
    <tableStyle name="Invisible" pivot="0" table="0" count="0" xr9:uid="{AC5970D0-48D3-43E0-AA87-B8DFA4DDCEF3}"/>
    <tableStyle name="Table Style 1" pivot="0" count="0" xr9:uid="{93914488-47E8-4EB7-9223-F4EF8263EBDC}"/>
    <tableStyle name="Table Style 2" pivot="0" count="0" xr9:uid="{E14B7F71-154C-47F4-B4DE-BB844454CC5D}"/>
  </tableStyles>
  <colors>
    <mruColors>
      <color rgb="FF6C6F70"/>
      <color rgb="FFFFFFC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119063</xdr:rowOff>
    </xdr:from>
    <xdr:to>
      <xdr:col>0</xdr:col>
      <xdr:colOff>2898140</xdr:colOff>
      <xdr:row>0</xdr:row>
      <xdr:rowOff>1032057</xdr:rowOff>
    </xdr:to>
    <xdr:pic>
      <xdr:nvPicPr>
        <xdr:cNvPr id="6" name="Picture 5" descr="CMS | Centers for Medicare &amp; Medicaid Services">
          <a:extLst>
            <a:ext uri="{FF2B5EF4-FFF2-40B4-BE49-F238E27FC236}">
              <a16:creationId xmlns:a16="http://schemas.microsoft.com/office/drawing/2014/main" id="{74EE62E3-2ED2-B5DC-6ABB-841700D9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9063"/>
          <a:ext cx="2903220" cy="919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31750</xdr:colOff>
      <xdr:row>23</xdr:row>
      <xdr:rowOff>31750</xdr:rowOff>
    </xdr:from>
    <xdr:to>
      <xdr:col>2</xdr:col>
      <xdr:colOff>0</xdr:colOff>
      <xdr:row>26</xdr:row>
      <xdr:rowOff>184150</xdr:rowOff>
    </xdr:to>
    <xdr:sp macro="" textlink="">
      <xdr:nvSpPr>
        <xdr:cNvPr id="2" name="Button 16" hidden="1">
          <a:extLst>
            <a:ext uri="{63B3BB69-23CF-44E3-9099-C40C66FF867C}">
              <a14:compatExt xmlns:a14="http://schemas.microsoft.com/office/drawing/2010/main" spid="_x0000_s19472"/>
            </a:ext>
            <a:ext uri="{FF2B5EF4-FFF2-40B4-BE49-F238E27FC236}">
              <a16:creationId xmlns:a16="http://schemas.microsoft.com/office/drawing/2014/main" id="{37243F89-0B98-4A48-9608-8DE3532200A2}"/>
            </a:ext>
          </a:extLst>
        </xdr:cNvPr>
        <xdr:cNvSpPr/>
      </xdr:nvSpPr>
      <xdr:spPr bwMode="auto">
        <a:xfrm>
          <a:off x="31750" y="44218225"/>
          <a:ext cx="3302000" cy="695325"/>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Add State-Specific Metric (ctrl+r)</a:t>
          </a:r>
        </a:p>
      </xdr:txBody>
    </xdr:sp>
    <xdr:clientData fPrintsWithSheet="0"/>
  </xdr:twoCellAnchor>
  <mc:AlternateContent xmlns:mc="http://schemas.openxmlformats.org/markup-compatibility/2006">
    <mc:Choice xmlns:a14="http://schemas.microsoft.com/office/drawing/2010/main" Requires="a14">
      <xdr:twoCellAnchor>
        <xdr:from>
          <xdr:col>0</xdr:col>
          <xdr:colOff>76200</xdr:colOff>
          <xdr:row>23</xdr:row>
          <xdr:rowOff>38100</xdr:rowOff>
        </xdr:from>
        <xdr:to>
          <xdr:col>1</xdr:col>
          <xdr:colOff>1943100</xdr:colOff>
          <xdr:row>27</xdr:row>
          <xdr:rowOff>152400</xdr:rowOff>
        </xdr:to>
        <xdr:sp macro="" textlink="">
          <xdr:nvSpPr>
            <xdr:cNvPr id="114689" name="Button 1" hidden="1">
              <a:extLst>
                <a:ext uri="{63B3BB69-23CF-44E3-9099-C40C66FF867C}">
                  <a14:compatExt spid="_x0000_s114689"/>
                </a:ext>
                <a:ext uri="{FF2B5EF4-FFF2-40B4-BE49-F238E27FC236}">
                  <a16:creationId xmlns:a16="http://schemas.microsoft.com/office/drawing/2014/main" id="{00000000-0008-0000-0800-000001C001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100" b="0" i="0" u="none" strike="noStrike" baseline="0">
                  <a:solidFill>
                    <a:srgbClr val="000000"/>
                  </a:solidFill>
                  <a:latin typeface="Calibri"/>
                  <a:ea typeface="Calibri"/>
                  <a:cs typeface="Calibri"/>
                </a:rPr>
                <a:t>Insert State-Specific Metric (ctrl + r)</a:t>
              </a:r>
            </a:p>
          </xdr:txBody>
        </xdr:sp>
        <xdr:clientData fPrint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93">
      <a:majorFont>
        <a:latin typeface="Times New Roman"/>
        <a:ea typeface=""/>
        <a:cs typeface=""/>
      </a:majorFont>
      <a:minorFont>
        <a:latin typeface="Times New Roman"/>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8A49-9469-4AF8-8B93-85C3D92BC51C}">
  <sheetPr codeName="Sheet1"/>
  <dimension ref="A1:J13"/>
  <sheetViews>
    <sheetView zoomScale="70" zoomScaleNormal="70" workbookViewId="0">
      <selection activeCell="A13" sqref="A13"/>
    </sheetView>
  </sheetViews>
  <sheetFormatPr defaultColWidth="9.42578125" defaultRowHeight="15" customHeight="1" x14ac:dyDescent="0.4"/>
  <cols>
    <col min="1" max="1" width="62.42578125" customWidth="1"/>
    <col min="2" max="2" width="74" customWidth="1"/>
    <col min="3" max="7" width="22.5703125" customWidth="1"/>
  </cols>
  <sheetData>
    <row r="1" spans="1:10" ht="91.35" customHeight="1" x14ac:dyDescent="0.4">
      <c r="A1" s="65" t="s">
        <v>0</v>
      </c>
      <c r="B1" s="46"/>
      <c r="C1" s="20"/>
      <c r="D1" s="20"/>
      <c r="E1" s="20"/>
      <c r="F1" s="20"/>
      <c r="G1" s="20"/>
      <c r="H1" s="20"/>
      <c r="I1" s="20"/>
      <c r="J1" s="20"/>
    </row>
    <row r="2" spans="1:10" ht="21" customHeight="1" x14ac:dyDescent="0.5">
      <c r="A2" s="68" t="s">
        <v>1</v>
      </c>
      <c r="B2" s="46"/>
      <c r="H2" s="20"/>
      <c r="I2" s="20"/>
      <c r="J2" s="20"/>
    </row>
    <row r="3" spans="1:10" ht="26.1" customHeight="1" x14ac:dyDescent="0.4">
      <c r="A3" s="69" t="s">
        <v>2</v>
      </c>
      <c r="B3" s="46"/>
      <c r="H3" s="20"/>
      <c r="I3" s="20"/>
      <c r="J3" s="20"/>
    </row>
    <row r="4" spans="1:10" ht="408.75" customHeight="1" x14ac:dyDescent="0.4">
      <c r="A4" s="555" t="s">
        <v>3</v>
      </c>
      <c r="B4" s="556"/>
      <c r="C4" s="20"/>
      <c r="D4" s="20"/>
      <c r="E4" s="20"/>
      <c r="F4" s="20"/>
      <c r="G4" s="20"/>
      <c r="H4" s="25"/>
      <c r="I4" s="20"/>
      <c r="J4" s="20"/>
    </row>
    <row r="5" spans="1:10" ht="17.649999999999999" x14ac:dyDescent="0.4">
      <c r="A5" s="71" t="s">
        <v>0</v>
      </c>
      <c r="B5" s="61"/>
      <c r="C5" s="20"/>
      <c r="D5" s="20"/>
      <c r="E5" s="20"/>
      <c r="F5" s="20"/>
      <c r="G5" s="20"/>
      <c r="H5" s="25"/>
      <c r="I5" s="20"/>
      <c r="J5" s="20"/>
    </row>
    <row r="6" spans="1:10" x14ac:dyDescent="0.4">
      <c r="A6" s="42" t="s">
        <v>4</v>
      </c>
      <c r="B6" s="365"/>
      <c r="H6" s="20"/>
      <c r="I6" s="20"/>
      <c r="J6" s="20"/>
    </row>
    <row r="7" spans="1:10" ht="15.4" x14ac:dyDescent="0.4">
      <c r="A7" s="67" t="s">
        <v>5</v>
      </c>
      <c r="B7" s="366" t="s">
        <v>6</v>
      </c>
      <c r="H7" s="20"/>
      <c r="I7" s="20"/>
      <c r="J7" s="20"/>
    </row>
    <row r="8" spans="1:10" ht="15.4" x14ac:dyDescent="0.4">
      <c r="A8" s="67" t="s">
        <v>7</v>
      </c>
      <c r="B8" s="366" t="s">
        <v>8</v>
      </c>
      <c r="H8" s="20"/>
      <c r="I8" s="20"/>
      <c r="J8" s="20"/>
    </row>
    <row r="9" spans="1:10" ht="15.4" x14ac:dyDescent="0.45">
      <c r="A9" s="43" t="s">
        <v>9</v>
      </c>
      <c r="B9" s="367">
        <v>32</v>
      </c>
      <c r="H9" s="20"/>
      <c r="I9" s="20"/>
      <c r="J9" s="20"/>
    </row>
    <row r="10" spans="1:10" ht="15.4" x14ac:dyDescent="0.45">
      <c r="A10" s="44" t="s">
        <v>10</v>
      </c>
      <c r="B10" s="367" t="s">
        <v>11</v>
      </c>
      <c r="H10" s="20"/>
      <c r="I10" s="20"/>
      <c r="J10" s="20"/>
    </row>
    <row r="11" spans="1:10" ht="24.6" customHeight="1" x14ac:dyDescent="0.4">
      <c r="A11" s="21" t="s">
        <v>12</v>
      </c>
      <c r="B11" s="368"/>
      <c r="H11" s="20"/>
      <c r="I11" s="20"/>
      <c r="J11" s="20"/>
    </row>
    <row r="12" spans="1:10" ht="13.9" x14ac:dyDescent="0.4">
      <c r="A12" s="70" t="s">
        <v>13</v>
      </c>
      <c r="H12" s="20"/>
      <c r="I12" s="20"/>
      <c r="J12" s="20"/>
    </row>
    <row r="13" spans="1:10" ht="13.9" x14ac:dyDescent="0.4">
      <c r="C13" s="20"/>
      <c r="D13" s="20"/>
      <c r="E13" s="20"/>
      <c r="F13" s="20"/>
      <c r="G13" s="20"/>
      <c r="H13" s="20"/>
      <c r="I13" s="20"/>
      <c r="J13" s="20"/>
    </row>
  </sheetData>
  <mergeCells count="1">
    <mergeCell ref="A4:B4"/>
  </mergeCells>
  <pageMargins left="0.5" right="0.5" top="0.5" bottom="0.5" header="0.25" footer="0.25"/>
  <pageSetup scale="80" fitToHeight="0" orientation="landscape" horizontalDpi="1200" verticalDpi="1200" r:id="rId1"/>
  <headerFooter>
    <oddFooter>&amp;R&amp;A -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0D81C-E913-46EC-ACFC-512A2B042573}">
  <sheetPr codeName="Sheet3"/>
  <dimension ref="A1:XFC8"/>
  <sheetViews>
    <sheetView zoomScale="90" zoomScaleNormal="90" workbookViewId="0"/>
  </sheetViews>
  <sheetFormatPr defaultColWidth="1.5703125" defaultRowHeight="13.9" zeroHeight="1" x14ac:dyDescent="0.4"/>
  <cols>
    <col min="1" max="1" width="140.5703125" style="364" customWidth="1"/>
    <col min="2" max="3" width="8.5703125" hidden="1" customWidth="1"/>
    <col min="4" max="6892" width="0" hidden="1" customWidth="1"/>
    <col min="6893" max="6894" width="8.5703125" hidden="1"/>
    <col min="6895" max="16383" width="0" hidden="1" customWidth="1"/>
    <col min="16384" max="16384" width="8.5703125" hidden="1" customWidth="1"/>
  </cols>
  <sheetData>
    <row r="1" spans="1:2" ht="19.899999999999999" x14ac:dyDescent="0.4">
      <c r="A1" s="541" t="s">
        <v>14</v>
      </c>
      <c r="B1">
        <v>0</v>
      </c>
    </row>
    <row r="2" spans="1:2" s="15" customFormat="1" ht="64.5" customHeight="1" x14ac:dyDescent="0.4">
      <c r="A2" s="369" t="s">
        <v>15</v>
      </c>
    </row>
    <row r="3" spans="1:2" s="15" customFormat="1" x14ac:dyDescent="0.4">
      <c r="A3" s="370" t="s">
        <v>14</v>
      </c>
    </row>
    <row r="4" spans="1:2" s="22" customFormat="1" ht="84" customHeight="1" x14ac:dyDescent="0.4">
      <c r="A4" s="371" t="s">
        <v>16</v>
      </c>
    </row>
    <row r="5" spans="1:2" s="22" customFormat="1" ht="223.5" customHeight="1" x14ac:dyDescent="0.4">
      <c r="A5" s="372" t="s">
        <v>17</v>
      </c>
    </row>
    <row r="6" spans="1:2" s="23" customFormat="1" ht="18" customHeight="1" x14ac:dyDescent="0.4">
      <c r="A6" s="373" t="s">
        <v>0</v>
      </c>
    </row>
    <row r="7" spans="1:2" s="12" customFormat="1" x14ac:dyDescent="0.4">
      <c r="A7" s="374" t="s">
        <v>18</v>
      </c>
    </row>
    <row r="8" spans="1:2" ht="6.6" customHeight="1" x14ac:dyDescent="0.4">
      <c r="A8" s="375"/>
    </row>
  </sheetData>
  <pageMargins left="0.5" right="0.5" top="0.5" bottom="0.5" header="0.25" footer="0.25"/>
  <pageSetup scale="80" orientation="landscape" horizontalDpi="1200" verticalDpi="1200" r:id="rId1"/>
  <headerFooter>
    <oddFooter>&amp;R&amp;A -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9818-7D79-4790-B950-5D44EFC28F1B}">
  <sheetPr codeName="Sheet7"/>
  <dimension ref="A1:G50"/>
  <sheetViews>
    <sheetView topLeftCell="B1" zoomScale="80" zoomScaleNormal="80" zoomScaleSheetLayoutView="100" workbookViewId="0">
      <selection activeCell="A39" sqref="A39"/>
    </sheetView>
  </sheetViews>
  <sheetFormatPr defaultColWidth="9.42578125" defaultRowHeight="15" customHeight="1" x14ac:dyDescent="0.4"/>
  <cols>
    <col min="1" max="1" width="16.5703125" style="12" customWidth="1"/>
    <col min="2" max="2" width="95.42578125" style="296" bestFit="1" customWidth="1"/>
    <col min="3" max="3" width="140.7109375" style="286" customWidth="1"/>
    <col min="4" max="4" width="29.5703125" style="275" hidden="1" customWidth="1"/>
  </cols>
  <sheetData>
    <row r="1" spans="1:7" ht="79.5" x14ac:dyDescent="0.4">
      <c r="A1" s="27" t="s">
        <v>19</v>
      </c>
      <c r="C1" s="279"/>
      <c r="D1" s="542" t="s">
        <v>20</v>
      </c>
    </row>
    <row r="2" spans="1:7" ht="27.4" x14ac:dyDescent="0.4">
      <c r="A2" s="77" t="s">
        <v>21</v>
      </c>
      <c r="B2" s="297" t="s">
        <v>22</v>
      </c>
      <c r="C2" s="280" t="s">
        <v>23</v>
      </c>
      <c r="D2" s="292" t="s">
        <v>24</v>
      </c>
      <c r="E2" s="277"/>
      <c r="F2" s="277"/>
      <c r="G2" s="277"/>
    </row>
    <row r="3" spans="1:7" ht="92.85" customHeight="1" x14ac:dyDescent="0.4">
      <c r="A3" s="97" t="s">
        <v>25</v>
      </c>
      <c r="B3" s="298" t="s">
        <v>26</v>
      </c>
      <c r="C3" s="287" t="s">
        <v>27</v>
      </c>
      <c r="D3" s="278"/>
    </row>
    <row r="4" spans="1:7" ht="94.5" customHeight="1" x14ac:dyDescent="0.4">
      <c r="A4" s="52">
        <v>1</v>
      </c>
      <c r="B4" s="299" t="s">
        <v>28</v>
      </c>
      <c r="C4" s="281" t="s">
        <v>29</v>
      </c>
      <c r="D4" s="74" t="s">
        <v>29</v>
      </c>
    </row>
    <row r="5" spans="1:7" ht="371.65" customHeight="1" x14ac:dyDescent="0.4">
      <c r="A5" s="53">
        <v>1.1000000000000001</v>
      </c>
      <c r="B5" s="300" t="s">
        <v>30</v>
      </c>
      <c r="C5" s="415" t="s">
        <v>31</v>
      </c>
      <c r="D5" s="288" t="s">
        <v>32</v>
      </c>
    </row>
    <row r="6" spans="1:7" ht="23.25" customHeight="1" x14ac:dyDescent="0.4">
      <c r="A6" s="53">
        <v>1.2</v>
      </c>
      <c r="B6" s="301" t="s">
        <v>33</v>
      </c>
      <c r="C6" s="281" t="s">
        <v>34</v>
      </c>
      <c r="D6" s="289" t="s">
        <v>29</v>
      </c>
    </row>
    <row r="7" spans="1:7" ht="152.25" x14ac:dyDescent="0.4">
      <c r="A7" s="54" t="s">
        <v>35</v>
      </c>
      <c r="B7" s="302" t="s">
        <v>36</v>
      </c>
      <c r="C7" s="474" t="s">
        <v>37</v>
      </c>
      <c r="D7" s="288" t="s">
        <v>32</v>
      </c>
    </row>
    <row r="8" spans="1:7" ht="96.75" x14ac:dyDescent="0.4">
      <c r="A8" s="54" t="s">
        <v>38</v>
      </c>
      <c r="B8" s="303" t="s">
        <v>39</v>
      </c>
      <c r="C8" s="474" t="s">
        <v>40</v>
      </c>
      <c r="D8" s="288" t="s">
        <v>32</v>
      </c>
    </row>
    <row r="9" spans="1:7" ht="27.75" x14ac:dyDescent="0.4">
      <c r="A9" s="54" t="s">
        <v>41</v>
      </c>
      <c r="B9" s="303" t="s">
        <v>42</v>
      </c>
      <c r="C9" s="423" t="s">
        <v>43</v>
      </c>
      <c r="D9" s="288" t="s">
        <v>32</v>
      </c>
    </row>
    <row r="10" spans="1:7" ht="27.75" x14ac:dyDescent="0.4">
      <c r="A10" s="54" t="s">
        <v>44</v>
      </c>
      <c r="B10" s="304" t="s">
        <v>45</v>
      </c>
      <c r="C10" s="423" t="s">
        <v>46</v>
      </c>
      <c r="D10" s="288" t="s">
        <v>32</v>
      </c>
    </row>
    <row r="11" spans="1:7" ht="138.75" x14ac:dyDescent="0.4">
      <c r="A11" s="54" t="s">
        <v>47</v>
      </c>
      <c r="B11" s="304" t="s">
        <v>48</v>
      </c>
      <c r="C11" s="415" t="s">
        <v>49</v>
      </c>
      <c r="D11" s="288" t="s">
        <v>32</v>
      </c>
    </row>
    <row r="12" spans="1:7" ht="239.1" customHeight="1" x14ac:dyDescent="0.4">
      <c r="A12" s="53">
        <v>1.3</v>
      </c>
      <c r="B12" s="300" t="s">
        <v>50</v>
      </c>
      <c r="C12" s="467" t="s">
        <v>51</v>
      </c>
      <c r="D12" s="288" t="s">
        <v>32</v>
      </c>
    </row>
    <row r="13" spans="1:7" ht="175.9" customHeight="1" x14ac:dyDescent="0.4">
      <c r="A13" s="52">
        <v>2</v>
      </c>
      <c r="B13" s="305" t="s">
        <v>52</v>
      </c>
      <c r="C13" s="423" t="s">
        <v>53</v>
      </c>
      <c r="D13" s="288" t="s">
        <v>32</v>
      </c>
    </row>
    <row r="14" spans="1:7" s="51" customFormat="1" ht="345.6" customHeight="1" x14ac:dyDescent="0.4">
      <c r="A14" s="52">
        <v>3</v>
      </c>
      <c r="B14" s="381" t="s">
        <v>54</v>
      </c>
      <c r="C14" s="415" t="s">
        <v>55</v>
      </c>
      <c r="D14" s="288" t="s">
        <v>32</v>
      </c>
    </row>
    <row r="15" spans="1:7" s="51" customFormat="1" ht="218.1" customHeight="1" x14ac:dyDescent="0.4">
      <c r="A15" s="52">
        <v>4</v>
      </c>
      <c r="B15" s="306" t="s">
        <v>56</v>
      </c>
      <c r="C15" s="415" t="s">
        <v>57</v>
      </c>
      <c r="D15" s="288" t="s">
        <v>32</v>
      </c>
    </row>
    <row r="16" spans="1:7" ht="13.9" x14ac:dyDescent="0.4">
      <c r="A16" s="45" t="s">
        <v>58</v>
      </c>
      <c r="B16" s="307"/>
      <c r="C16" s="282" t="s">
        <v>0</v>
      </c>
      <c r="D16" s="290"/>
    </row>
    <row r="17" spans="1:4" ht="13.9" x14ac:dyDescent="0.4">
      <c r="A17" s="55" t="s">
        <v>59</v>
      </c>
      <c r="B17" s="308"/>
      <c r="C17" s="283" t="s">
        <v>0</v>
      </c>
      <c r="D17" s="291"/>
    </row>
    <row r="18" spans="1:4" ht="66" customHeight="1" x14ac:dyDescent="0.4">
      <c r="A18" s="52">
        <v>5</v>
      </c>
      <c r="B18" s="381" t="s">
        <v>60</v>
      </c>
      <c r="C18" s="415" t="s">
        <v>61</v>
      </c>
      <c r="D18" s="288" t="s">
        <v>62</v>
      </c>
    </row>
    <row r="19" spans="1:4" ht="13.9" x14ac:dyDescent="0.4">
      <c r="A19" s="55" t="s">
        <v>63</v>
      </c>
      <c r="B19" s="308"/>
      <c r="C19" s="283" t="s">
        <v>0</v>
      </c>
      <c r="D19" s="291"/>
    </row>
    <row r="20" spans="1:4" ht="126.75" customHeight="1" x14ac:dyDescent="0.4">
      <c r="A20" s="52">
        <v>6</v>
      </c>
      <c r="B20" s="306" t="s">
        <v>64</v>
      </c>
      <c r="C20" s="415" t="s">
        <v>65</v>
      </c>
      <c r="D20" s="288" t="s">
        <v>66</v>
      </c>
    </row>
    <row r="21" spans="1:4" ht="13.9" x14ac:dyDescent="0.4">
      <c r="A21" s="55" t="s">
        <v>67</v>
      </c>
      <c r="B21" s="308"/>
      <c r="C21" s="283" t="s">
        <v>0</v>
      </c>
      <c r="D21" s="291"/>
    </row>
    <row r="22" spans="1:4" ht="65.25" customHeight="1" x14ac:dyDescent="0.4">
      <c r="A22" s="52">
        <v>7</v>
      </c>
      <c r="B22" s="309" t="s">
        <v>68</v>
      </c>
      <c r="C22" s="413" t="s">
        <v>69</v>
      </c>
      <c r="D22" s="380" t="s">
        <v>70</v>
      </c>
    </row>
    <row r="23" spans="1:4" ht="69" customHeight="1" x14ac:dyDescent="0.4">
      <c r="A23" s="53">
        <v>7.1</v>
      </c>
      <c r="B23" s="300" t="s">
        <v>71</v>
      </c>
      <c r="C23" s="413" t="s">
        <v>69</v>
      </c>
      <c r="D23" s="380" t="s">
        <v>70</v>
      </c>
    </row>
    <row r="24" spans="1:4" ht="87.75" customHeight="1" x14ac:dyDescent="0.4">
      <c r="A24" s="52">
        <v>8</v>
      </c>
      <c r="B24" s="305" t="s">
        <v>72</v>
      </c>
      <c r="C24" s="413" t="s">
        <v>69</v>
      </c>
      <c r="D24" s="380" t="s">
        <v>70</v>
      </c>
    </row>
    <row r="25" spans="1:4" ht="106.5" customHeight="1" x14ac:dyDescent="0.4">
      <c r="A25" s="52">
        <v>9</v>
      </c>
      <c r="B25" s="305" t="s">
        <v>73</v>
      </c>
      <c r="C25" s="413" t="s">
        <v>69</v>
      </c>
      <c r="D25" s="380" t="s">
        <v>70</v>
      </c>
    </row>
    <row r="26" spans="1:4" ht="13.9" x14ac:dyDescent="0.4">
      <c r="A26" s="98" t="s">
        <v>74</v>
      </c>
      <c r="B26" s="310"/>
      <c r="C26" s="284"/>
      <c r="D26" s="291"/>
    </row>
    <row r="27" spans="1:4" ht="299.10000000000002" customHeight="1" x14ac:dyDescent="0.4">
      <c r="A27" s="52">
        <v>10</v>
      </c>
      <c r="B27" s="309" t="s">
        <v>75</v>
      </c>
      <c r="C27" s="385" t="s">
        <v>76</v>
      </c>
      <c r="D27" s="288" t="s">
        <v>77</v>
      </c>
    </row>
    <row r="28" spans="1:4" x14ac:dyDescent="0.4">
      <c r="A28" s="55" t="s">
        <v>78</v>
      </c>
      <c r="B28" s="308"/>
      <c r="C28" s="283" t="s">
        <v>0</v>
      </c>
      <c r="D28" s="291"/>
    </row>
    <row r="29" spans="1:4" ht="224.1" customHeight="1" x14ac:dyDescent="0.4">
      <c r="A29" s="52">
        <v>11</v>
      </c>
      <c r="B29" s="309" t="s">
        <v>79</v>
      </c>
      <c r="C29" s="416" t="s">
        <v>80</v>
      </c>
      <c r="D29" s="288" t="s">
        <v>81</v>
      </c>
    </row>
    <row r="30" spans="1:4" ht="13.9" x14ac:dyDescent="0.4">
      <c r="A30" s="55" t="s">
        <v>82</v>
      </c>
      <c r="B30" s="308"/>
      <c r="C30" s="285"/>
      <c r="D30" s="291"/>
    </row>
    <row r="31" spans="1:4" ht="402" customHeight="1" x14ac:dyDescent="0.4">
      <c r="A31" s="52">
        <v>12</v>
      </c>
      <c r="B31" s="309" t="s">
        <v>83</v>
      </c>
      <c r="C31" s="385" t="s">
        <v>84</v>
      </c>
      <c r="D31" s="288" t="s">
        <v>77</v>
      </c>
    </row>
    <row r="32" spans="1:4" ht="132" customHeight="1" x14ac:dyDescent="0.4">
      <c r="A32" s="52">
        <v>13</v>
      </c>
      <c r="B32" s="306" t="s">
        <v>85</v>
      </c>
      <c r="C32" s="385" t="s">
        <v>86</v>
      </c>
      <c r="D32" s="288" t="s">
        <v>77</v>
      </c>
    </row>
    <row r="33" spans="1:4" ht="407.25" customHeight="1" x14ac:dyDescent="0.4">
      <c r="A33" s="52">
        <v>14</v>
      </c>
      <c r="B33" s="306" t="s">
        <v>87</v>
      </c>
      <c r="C33" s="385" t="s">
        <v>88</v>
      </c>
      <c r="D33" s="288" t="s">
        <v>77</v>
      </c>
    </row>
    <row r="34" spans="1:4" ht="13.9" x14ac:dyDescent="0.4">
      <c r="A34" s="55" t="s">
        <v>89</v>
      </c>
      <c r="B34" s="308"/>
      <c r="C34" s="283" t="s">
        <v>0</v>
      </c>
      <c r="D34" s="291"/>
    </row>
    <row r="35" spans="1:4" ht="133.5" customHeight="1" x14ac:dyDescent="0.4">
      <c r="A35" s="52">
        <v>15</v>
      </c>
      <c r="B35" s="309" t="s">
        <v>90</v>
      </c>
      <c r="C35" s="415" t="s">
        <v>91</v>
      </c>
      <c r="D35" s="288" t="s">
        <v>92</v>
      </c>
    </row>
    <row r="36" spans="1:4" ht="93" customHeight="1" x14ac:dyDescent="0.4">
      <c r="A36" s="52">
        <v>16</v>
      </c>
      <c r="B36" s="309" t="s">
        <v>93</v>
      </c>
      <c r="C36" s="415" t="s">
        <v>94</v>
      </c>
      <c r="D36" s="288" t="s">
        <v>92</v>
      </c>
    </row>
    <row r="37" spans="1:4" ht="97.15" x14ac:dyDescent="0.4">
      <c r="A37" s="53">
        <v>16.100000000000001</v>
      </c>
      <c r="B37" s="300" t="s">
        <v>95</v>
      </c>
      <c r="C37" s="415" t="s">
        <v>96</v>
      </c>
      <c r="D37" s="288" t="s">
        <v>92</v>
      </c>
    </row>
    <row r="38" spans="1:4" ht="56.1" customHeight="1" x14ac:dyDescent="0.4">
      <c r="A38" s="559" t="s">
        <v>97</v>
      </c>
      <c r="B38" s="559"/>
      <c r="C38" s="560"/>
    </row>
    <row r="39" spans="1:4" ht="168" customHeight="1" x14ac:dyDescent="0.4">
      <c r="A39" s="544" t="s">
        <v>98</v>
      </c>
      <c r="B39" s="311"/>
      <c r="C39" s="545"/>
    </row>
    <row r="40" spans="1:4" s="72" customFormat="1" ht="57.6" customHeight="1" x14ac:dyDescent="0.4">
      <c r="A40" s="557" t="s">
        <v>99</v>
      </c>
      <c r="B40" s="557"/>
      <c r="C40" s="558"/>
      <c r="D40" s="276"/>
    </row>
    <row r="41" spans="1:4" s="72" customFormat="1" ht="21.6" customHeight="1" x14ac:dyDescent="0.4">
      <c r="A41" s="557" t="s">
        <v>100</v>
      </c>
      <c r="B41" s="557"/>
      <c r="C41" s="558"/>
      <c r="D41" s="276"/>
    </row>
    <row r="42" spans="1:4" s="72" customFormat="1" ht="39.6" customHeight="1" x14ac:dyDescent="0.4">
      <c r="A42" s="557" t="s">
        <v>101</v>
      </c>
      <c r="B42" s="557"/>
      <c r="C42" s="558"/>
      <c r="D42" s="276"/>
    </row>
    <row r="43" spans="1:4" s="72" customFormat="1" ht="39.6" customHeight="1" x14ac:dyDescent="0.4">
      <c r="A43" s="557" t="s">
        <v>102</v>
      </c>
      <c r="B43" s="557"/>
      <c r="C43" s="558"/>
      <c r="D43" s="276"/>
    </row>
    <row r="44" spans="1:4" s="72" customFormat="1" ht="65.099999999999994" customHeight="1" x14ac:dyDescent="0.4">
      <c r="A44" s="557" t="s">
        <v>103</v>
      </c>
      <c r="B44" s="557"/>
      <c r="C44" s="557"/>
      <c r="D44" s="276"/>
    </row>
    <row r="45" spans="1:4" s="72" customFormat="1" ht="65.099999999999994" customHeight="1" x14ac:dyDescent="0.4">
      <c r="A45" s="386"/>
      <c r="B45" s="543"/>
      <c r="C45" s="543"/>
      <c r="D45" s="276"/>
    </row>
    <row r="46" spans="1:4" ht="13.9" x14ac:dyDescent="0.4">
      <c r="A46" s="387"/>
    </row>
    <row r="47" spans="1:4" ht="13.9" x14ac:dyDescent="0.4">
      <c r="A47" s="387"/>
    </row>
    <row r="48" spans="1:4" ht="13.9" x14ac:dyDescent="0.4">
      <c r="A48" s="387"/>
    </row>
    <row r="49" spans="1:1" ht="13.9" x14ac:dyDescent="0.4">
      <c r="A49" s="387"/>
    </row>
    <row r="50" spans="1:1" ht="13.9" x14ac:dyDescent="0.4">
      <c r="A50" s="387"/>
    </row>
  </sheetData>
  <mergeCells count="6">
    <mergeCell ref="A40:C40"/>
    <mergeCell ref="A42:C42"/>
    <mergeCell ref="A43:C43"/>
    <mergeCell ref="A44:C44"/>
    <mergeCell ref="A38:C38"/>
    <mergeCell ref="A41:C41"/>
  </mergeCells>
  <dataValidations xWindow="1414" yWindow="553" count="1">
    <dataValidation allowBlank="1" showInputMessage="1" showErrorMessage="1" promptTitle="State Response" prompt="Provide a response to applicalble prompts using the recommended word count. Include expected changes to the demonstration design and operational details, if any. If no updates put &quot;The state has no update to report.&quot;" sqref="C2" xr:uid="{93C64F98-E33F-40B1-A51D-F30A9850CED7}"/>
  </dataValidations>
  <pageMargins left="0.5" right="0.5" top="0.5" bottom="0.5" header="0.25" footer="0.25"/>
  <pageSetup scale="70" orientation="landscape" horizontalDpi="1200" verticalDpi="1200" r:id="rId1"/>
  <headerFooter>
    <oddFooter>&amp;R&amp;A - &amp;P of &amp;N</oddFooter>
  </headerFooter>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F6436-6389-4C79-B722-D4598746CCEB}">
  <sheetPr codeName="Sheet5"/>
  <dimension ref="A1:T56"/>
  <sheetViews>
    <sheetView topLeftCell="A29" zoomScale="70" zoomScaleNormal="70" zoomScaleSheetLayoutView="80" workbookViewId="0">
      <selection activeCell="D29" sqref="D29:D38"/>
    </sheetView>
  </sheetViews>
  <sheetFormatPr defaultColWidth="9.42578125" defaultRowHeight="13.9" x14ac:dyDescent="0.4"/>
  <cols>
    <col min="1" max="1" width="22.5703125" style="2" customWidth="1"/>
    <col min="2" max="2" width="41.5703125" style="2" customWidth="1"/>
    <col min="3" max="3" width="51.5703125" style="2" customWidth="1"/>
    <col min="4" max="4" width="19.5703125" style="3" customWidth="1"/>
    <col min="5" max="5" width="15.5703125" style="3" customWidth="1"/>
    <col min="6" max="6" width="53.42578125" style="3" customWidth="1"/>
    <col min="7" max="7" width="23.5703125" style="4" customWidth="1"/>
    <col min="8" max="8" width="26.42578125" style="4" customWidth="1"/>
    <col min="9" max="10" width="23.5703125" style="4" customWidth="1"/>
    <col min="11" max="11" width="23.5703125" style="294" customWidth="1"/>
    <col min="12" max="16384" width="9.42578125" style="2"/>
  </cols>
  <sheetData>
    <row r="1" spans="1:13" ht="20.100000000000001" customHeight="1" x14ac:dyDescent="0.5">
      <c r="A1" s="1" t="s">
        <v>104</v>
      </c>
      <c r="C1" s="49"/>
      <c r="D1" s="47"/>
      <c r="E1" s="47"/>
      <c r="F1" s="434"/>
      <c r="G1" s="435"/>
      <c r="L1"/>
      <c r="M1"/>
    </row>
    <row r="2" spans="1:13" ht="45" x14ac:dyDescent="0.4">
      <c r="A2" s="50" t="s">
        <v>105</v>
      </c>
      <c r="B2" s="2" t="s">
        <v>106</v>
      </c>
      <c r="C2" s="49"/>
      <c r="D2" s="47"/>
      <c r="E2" s="47"/>
      <c r="F2" s="434"/>
      <c r="G2" s="435"/>
      <c r="L2"/>
      <c r="M2"/>
    </row>
    <row r="3" spans="1:13" s="57" customFormat="1" x14ac:dyDescent="0.4">
      <c r="A3" s="75" t="s">
        <v>107</v>
      </c>
      <c r="B3" s="75"/>
      <c r="C3" s="56"/>
      <c r="D3" s="56"/>
      <c r="E3" s="56"/>
      <c r="F3" s="436"/>
      <c r="G3" s="436"/>
      <c r="H3" s="436"/>
      <c r="I3" s="436"/>
      <c r="J3" s="436"/>
      <c r="K3" s="437"/>
      <c r="L3" s="2"/>
      <c r="M3" s="2"/>
    </row>
    <row r="4" spans="1:13" s="58" customFormat="1" ht="60" customHeight="1" thickBot="1" x14ac:dyDescent="0.45">
      <c r="A4" s="99" t="s">
        <v>108</v>
      </c>
      <c r="B4" s="100" t="s">
        <v>109</v>
      </c>
      <c r="C4" s="100" t="s">
        <v>110</v>
      </c>
      <c r="D4" s="100" t="s">
        <v>111</v>
      </c>
      <c r="E4" s="100" t="s">
        <v>112</v>
      </c>
      <c r="F4" s="438" t="s">
        <v>113</v>
      </c>
      <c r="G4" s="438" t="s">
        <v>114</v>
      </c>
      <c r="H4" s="438" t="s">
        <v>115</v>
      </c>
      <c r="I4" s="438" t="s">
        <v>116</v>
      </c>
      <c r="J4" s="438" t="s">
        <v>117</v>
      </c>
      <c r="K4" s="439" t="s">
        <v>118</v>
      </c>
      <c r="L4"/>
      <c r="M4"/>
    </row>
    <row r="5" spans="1:13" s="39" customFormat="1" ht="194.65" thickBot="1" x14ac:dyDescent="0.45">
      <c r="A5" s="101" t="s">
        <v>119</v>
      </c>
      <c r="B5" s="101" t="s">
        <v>120</v>
      </c>
      <c r="C5" s="102" t="s">
        <v>121</v>
      </c>
      <c r="D5" s="101" t="s">
        <v>122</v>
      </c>
      <c r="E5" s="101" t="s">
        <v>123</v>
      </c>
      <c r="F5" s="440" t="s">
        <v>124</v>
      </c>
      <c r="G5" s="440" t="s">
        <v>125</v>
      </c>
      <c r="H5" s="440" t="s">
        <v>126</v>
      </c>
      <c r="I5" s="440" t="s">
        <v>127</v>
      </c>
      <c r="J5" s="440" t="s">
        <v>128</v>
      </c>
      <c r="K5" s="441" t="s">
        <v>128</v>
      </c>
      <c r="L5" s="17"/>
      <c r="M5" s="17"/>
    </row>
    <row r="6" spans="1:13" s="39" customFormat="1" ht="129" customHeight="1" x14ac:dyDescent="0.4">
      <c r="A6" s="103" t="s">
        <v>129</v>
      </c>
      <c r="B6" s="104" t="s">
        <v>130</v>
      </c>
      <c r="C6" s="388" t="s">
        <v>131</v>
      </c>
      <c r="D6" s="565" t="s">
        <v>132</v>
      </c>
      <c r="E6" s="566" t="s">
        <v>133</v>
      </c>
      <c r="F6" s="563" t="s">
        <v>134</v>
      </c>
      <c r="G6" s="547" t="s">
        <v>135</v>
      </c>
      <c r="H6" s="425">
        <v>45658</v>
      </c>
      <c r="I6" s="426">
        <v>429451</v>
      </c>
      <c r="J6" s="452" t="s">
        <v>69</v>
      </c>
      <c r="K6" s="452" t="s">
        <v>69</v>
      </c>
      <c r="L6" s="17"/>
      <c r="M6" s="17"/>
    </row>
    <row r="7" spans="1:13" s="39" customFormat="1" x14ac:dyDescent="0.4">
      <c r="A7" s="106" t="s">
        <v>136</v>
      </c>
      <c r="B7" s="107" t="s">
        <v>136</v>
      </c>
      <c r="C7" s="389" t="s">
        <v>136</v>
      </c>
      <c r="D7" s="565"/>
      <c r="E7" s="566"/>
      <c r="F7" s="564"/>
      <c r="G7" s="546" t="s">
        <v>137</v>
      </c>
      <c r="H7" s="425">
        <v>45689</v>
      </c>
      <c r="I7" s="426">
        <v>419016</v>
      </c>
      <c r="J7" s="452" t="s">
        <v>69</v>
      </c>
      <c r="K7" s="452" t="s">
        <v>69</v>
      </c>
      <c r="L7" s="17"/>
      <c r="M7" s="17"/>
    </row>
    <row r="8" spans="1:13" s="39" customFormat="1" x14ac:dyDescent="0.4">
      <c r="A8" s="106" t="s">
        <v>136</v>
      </c>
      <c r="B8" s="107" t="s">
        <v>136</v>
      </c>
      <c r="C8" s="389" t="s">
        <v>136</v>
      </c>
      <c r="D8" s="565"/>
      <c r="E8" s="566"/>
      <c r="F8" s="564"/>
      <c r="G8" s="546" t="s">
        <v>138</v>
      </c>
      <c r="H8" s="425">
        <v>45717</v>
      </c>
      <c r="I8" s="426">
        <v>416967</v>
      </c>
      <c r="J8" s="452" t="s">
        <v>69</v>
      </c>
      <c r="K8" s="452" t="s">
        <v>69</v>
      </c>
      <c r="L8" s="17"/>
      <c r="M8" s="17"/>
    </row>
    <row r="9" spans="1:13" s="39" customFormat="1" x14ac:dyDescent="0.4">
      <c r="A9" s="106" t="s">
        <v>136</v>
      </c>
      <c r="B9" s="107" t="s">
        <v>136</v>
      </c>
      <c r="C9" s="389" t="s">
        <v>136</v>
      </c>
      <c r="D9" s="565"/>
      <c r="E9" s="566"/>
      <c r="F9" s="564"/>
      <c r="G9" s="546" t="s">
        <v>139</v>
      </c>
      <c r="H9" s="425">
        <v>45748</v>
      </c>
      <c r="I9" s="426">
        <v>415328</v>
      </c>
      <c r="J9" s="452" t="s">
        <v>69</v>
      </c>
      <c r="K9" s="452" t="s">
        <v>69</v>
      </c>
      <c r="L9" s="17"/>
      <c r="M9" s="17"/>
    </row>
    <row r="10" spans="1:13" s="39" customFormat="1" x14ac:dyDescent="0.4">
      <c r="A10" s="108" t="s">
        <v>136</v>
      </c>
      <c r="B10" s="109" t="s">
        <v>136</v>
      </c>
      <c r="C10" s="390" t="s">
        <v>136</v>
      </c>
      <c r="D10" s="565"/>
      <c r="E10" s="566"/>
      <c r="F10" s="564"/>
      <c r="G10" s="427" t="s">
        <v>140</v>
      </c>
      <c r="H10" s="425">
        <v>45778</v>
      </c>
      <c r="I10" s="426">
        <v>412571</v>
      </c>
      <c r="J10" s="452" t="s">
        <v>69</v>
      </c>
      <c r="K10" s="452" t="s">
        <v>69</v>
      </c>
      <c r="L10" s="17"/>
      <c r="M10" s="17"/>
    </row>
    <row r="11" spans="1:13" s="39" customFormat="1" x14ac:dyDescent="0.4">
      <c r="A11" s="108" t="s">
        <v>136</v>
      </c>
      <c r="B11" s="109" t="s">
        <v>136</v>
      </c>
      <c r="C11" s="390" t="s">
        <v>136</v>
      </c>
      <c r="D11" s="565"/>
      <c r="E11" s="566"/>
      <c r="F11" s="564"/>
      <c r="G11" s="427" t="s">
        <v>141</v>
      </c>
      <c r="H11" s="425">
        <v>45809</v>
      </c>
      <c r="I11" s="426">
        <v>405838</v>
      </c>
      <c r="J11" s="452" t="s">
        <v>69</v>
      </c>
      <c r="K11" s="452" t="s">
        <v>69</v>
      </c>
      <c r="L11" s="17"/>
      <c r="M11" s="17"/>
    </row>
    <row r="12" spans="1:13" s="39" customFormat="1" x14ac:dyDescent="0.4">
      <c r="A12" s="108" t="s">
        <v>136</v>
      </c>
      <c r="B12" s="109" t="s">
        <v>136</v>
      </c>
      <c r="C12" s="390" t="s">
        <v>136</v>
      </c>
      <c r="D12" s="565"/>
      <c r="E12" s="566"/>
      <c r="F12" s="564"/>
      <c r="G12" s="427" t="s">
        <v>142</v>
      </c>
      <c r="H12" s="425">
        <v>45839</v>
      </c>
      <c r="I12" s="426">
        <v>405047</v>
      </c>
      <c r="J12" s="452" t="s">
        <v>69</v>
      </c>
      <c r="K12" s="452" t="s">
        <v>69</v>
      </c>
      <c r="L12" s="17"/>
      <c r="M12" s="17"/>
    </row>
    <row r="13" spans="1:13" s="39" customFormat="1" x14ac:dyDescent="0.4">
      <c r="A13" s="108" t="s">
        <v>136</v>
      </c>
      <c r="B13" s="109" t="s">
        <v>136</v>
      </c>
      <c r="C13" s="390" t="s">
        <v>136</v>
      </c>
      <c r="D13" s="565"/>
      <c r="E13" s="566"/>
      <c r="F13" s="564"/>
      <c r="G13" s="427" t="s">
        <v>143</v>
      </c>
      <c r="H13" s="425">
        <v>45870</v>
      </c>
      <c r="I13" s="426">
        <v>404222</v>
      </c>
      <c r="J13" s="452" t="s">
        <v>69</v>
      </c>
      <c r="K13" s="452" t="s">
        <v>69</v>
      </c>
      <c r="L13" s="17"/>
      <c r="M13" s="17"/>
    </row>
    <row r="14" spans="1:13" s="39" customFormat="1" x14ac:dyDescent="0.4">
      <c r="A14" s="108" t="s">
        <v>136</v>
      </c>
      <c r="B14" s="109" t="s">
        <v>136</v>
      </c>
      <c r="C14" s="390" t="s">
        <v>136</v>
      </c>
      <c r="D14" s="565"/>
      <c r="E14" s="566"/>
      <c r="F14" s="564"/>
      <c r="G14" s="427" t="s">
        <v>144</v>
      </c>
      <c r="H14" s="425">
        <v>45901</v>
      </c>
      <c r="I14" s="426">
        <v>404050</v>
      </c>
      <c r="J14" s="452" t="s">
        <v>69</v>
      </c>
      <c r="K14" s="452" t="s">
        <v>69</v>
      </c>
      <c r="L14" s="17"/>
      <c r="M14" s="17"/>
    </row>
    <row r="15" spans="1:13" s="39" customFormat="1" x14ac:dyDescent="0.4">
      <c r="A15" s="108" t="s">
        <v>136</v>
      </c>
      <c r="B15" s="109" t="s">
        <v>136</v>
      </c>
      <c r="C15" s="390" t="s">
        <v>136</v>
      </c>
      <c r="D15" s="565"/>
      <c r="E15" s="566"/>
      <c r="F15" s="564"/>
      <c r="G15" s="427" t="s">
        <v>145</v>
      </c>
      <c r="H15" s="425">
        <v>45931</v>
      </c>
      <c r="I15" s="426">
        <v>402514</v>
      </c>
      <c r="J15" s="452" t="s">
        <v>69</v>
      </c>
      <c r="K15" s="452" t="s">
        <v>69</v>
      </c>
      <c r="L15"/>
      <c r="M15"/>
    </row>
    <row r="16" spans="1:13" s="39" customFormat="1" x14ac:dyDescent="0.4">
      <c r="A16" s="110" t="s">
        <v>136</v>
      </c>
      <c r="B16" s="111" t="s">
        <v>136</v>
      </c>
      <c r="C16" s="391" t="s">
        <v>136</v>
      </c>
      <c r="D16" s="565"/>
      <c r="E16" s="566"/>
      <c r="F16" s="564"/>
      <c r="G16" s="546" t="s">
        <v>146</v>
      </c>
      <c r="H16" s="425">
        <v>45962</v>
      </c>
      <c r="I16" s="426">
        <v>400163</v>
      </c>
      <c r="J16" s="452" t="s">
        <v>69</v>
      </c>
      <c r="K16" s="452" t="s">
        <v>69</v>
      </c>
    </row>
    <row r="17" spans="1:20" s="39" customFormat="1" ht="15" customHeight="1" thickBot="1" x14ac:dyDescent="0.45">
      <c r="A17" s="112" t="s">
        <v>136</v>
      </c>
      <c r="B17" s="113" t="s">
        <v>136</v>
      </c>
      <c r="C17" s="392" t="s">
        <v>136</v>
      </c>
      <c r="D17" s="565"/>
      <c r="E17" s="566"/>
      <c r="F17" s="564"/>
      <c r="G17" s="546" t="s">
        <v>147</v>
      </c>
      <c r="H17" s="425">
        <v>45992</v>
      </c>
      <c r="I17" s="426">
        <v>400184</v>
      </c>
      <c r="J17" s="452" t="s">
        <v>69</v>
      </c>
      <c r="K17" s="452" t="s">
        <v>69</v>
      </c>
    </row>
    <row r="18" spans="1:20" s="39" customFormat="1" ht="183.6" customHeight="1" thickBot="1" x14ac:dyDescent="0.45">
      <c r="A18" s="114" t="s">
        <v>148</v>
      </c>
      <c r="B18" s="115" t="s">
        <v>149</v>
      </c>
      <c r="C18" s="393" t="s">
        <v>150</v>
      </c>
      <c r="D18" s="547" t="s">
        <v>132</v>
      </c>
      <c r="E18" s="404" t="s">
        <v>133</v>
      </c>
      <c r="F18" s="547" t="s">
        <v>151</v>
      </c>
      <c r="G18" s="547" t="s">
        <v>152</v>
      </c>
      <c r="H18" s="547" t="s">
        <v>153</v>
      </c>
      <c r="I18" s="472">
        <v>8</v>
      </c>
      <c r="J18" s="452" t="s">
        <v>69</v>
      </c>
      <c r="K18" s="452" t="s">
        <v>69</v>
      </c>
    </row>
    <row r="19" spans="1:20" s="39" customFormat="1" ht="98.25" customHeight="1" thickBot="1" x14ac:dyDescent="0.45">
      <c r="A19" s="103" t="s">
        <v>154</v>
      </c>
      <c r="B19" s="104" t="s">
        <v>155</v>
      </c>
      <c r="C19" s="394" t="s">
        <v>156</v>
      </c>
      <c r="D19" s="547" t="s">
        <v>132</v>
      </c>
      <c r="E19" s="404" t="s">
        <v>133</v>
      </c>
      <c r="F19" s="547" t="s">
        <v>157</v>
      </c>
      <c r="G19" s="547" t="s">
        <v>152</v>
      </c>
      <c r="H19" s="547" t="s">
        <v>153</v>
      </c>
      <c r="I19" s="428">
        <v>1634</v>
      </c>
      <c r="J19" s="452" t="s">
        <v>69</v>
      </c>
      <c r="K19" s="452" t="s">
        <v>69</v>
      </c>
    </row>
    <row r="20" spans="1:20" s="39" customFormat="1" ht="99.75" customHeight="1" thickBot="1" x14ac:dyDescent="0.45">
      <c r="A20" s="103" t="s">
        <v>158</v>
      </c>
      <c r="B20" s="104" t="s">
        <v>159</v>
      </c>
      <c r="C20" s="394" t="s">
        <v>160</v>
      </c>
      <c r="D20" s="547" t="s">
        <v>132</v>
      </c>
      <c r="E20" s="414" t="s">
        <v>133</v>
      </c>
      <c r="F20" s="547" t="s">
        <v>161</v>
      </c>
      <c r="G20" s="547" t="s">
        <v>152</v>
      </c>
      <c r="H20" s="547" t="s">
        <v>153</v>
      </c>
      <c r="I20" s="428">
        <v>1771</v>
      </c>
      <c r="J20" s="452" t="s">
        <v>69</v>
      </c>
      <c r="K20" s="452" t="s">
        <v>69</v>
      </c>
    </row>
    <row r="21" spans="1:20" s="39" customFormat="1" ht="56.25" customHeight="1" x14ac:dyDescent="0.4">
      <c r="A21" s="103" t="s">
        <v>162</v>
      </c>
      <c r="B21" s="104" t="s">
        <v>163</v>
      </c>
      <c r="C21" s="394" t="s">
        <v>164</v>
      </c>
      <c r="D21" s="565" t="s">
        <v>165</v>
      </c>
      <c r="E21" s="567" t="s">
        <v>166</v>
      </c>
      <c r="F21" s="565" t="s">
        <v>167</v>
      </c>
      <c r="G21" s="546" t="s">
        <v>168</v>
      </c>
      <c r="H21" s="429" t="s">
        <v>169</v>
      </c>
      <c r="I21" s="445">
        <v>49429</v>
      </c>
      <c r="J21" s="428">
        <v>827268</v>
      </c>
      <c r="K21" s="446">
        <v>0.59749682086095401</v>
      </c>
    </row>
    <row r="22" spans="1:20" s="10" customFormat="1" ht="27.75" customHeight="1" x14ac:dyDescent="0.4">
      <c r="A22" s="116" t="s">
        <v>136</v>
      </c>
      <c r="B22" s="117" t="s">
        <v>136</v>
      </c>
      <c r="C22" s="395" t="s">
        <v>136</v>
      </c>
      <c r="D22" s="565"/>
      <c r="E22" s="567"/>
      <c r="F22" s="565"/>
      <c r="G22" s="442" t="s">
        <v>170</v>
      </c>
      <c r="H22" s="429" t="s">
        <v>171</v>
      </c>
      <c r="I22" s="431">
        <v>46779</v>
      </c>
      <c r="J22" s="431">
        <v>897817</v>
      </c>
      <c r="K22" s="446">
        <v>0.52103045498136003</v>
      </c>
      <c r="L22" s="39"/>
      <c r="M22" s="39"/>
      <c r="N22" s="39"/>
      <c r="O22" s="39"/>
      <c r="P22" s="39"/>
      <c r="Q22" s="39"/>
      <c r="R22" s="39"/>
      <c r="S22" s="39"/>
      <c r="T22" s="39"/>
    </row>
    <row r="23" spans="1:20" s="40" customFormat="1" ht="27.75" customHeight="1" x14ac:dyDescent="0.4">
      <c r="A23" s="118" t="s">
        <v>136</v>
      </c>
      <c r="B23" s="119" t="s">
        <v>136</v>
      </c>
      <c r="C23" s="396" t="s">
        <v>136</v>
      </c>
      <c r="D23" s="565"/>
      <c r="E23" s="567"/>
      <c r="F23" s="565"/>
      <c r="G23" s="442" t="s">
        <v>172</v>
      </c>
      <c r="H23" s="429" t="s">
        <v>173</v>
      </c>
      <c r="I23" s="431">
        <v>43567</v>
      </c>
      <c r="J23" s="431">
        <v>977862</v>
      </c>
      <c r="K23" s="446">
        <v>0.44553321429813197</v>
      </c>
      <c r="L23" s="39"/>
      <c r="M23" s="39"/>
      <c r="N23" s="39"/>
      <c r="O23" s="39"/>
      <c r="P23" s="39"/>
      <c r="Q23" s="39"/>
      <c r="R23" s="39"/>
      <c r="S23" s="39"/>
      <c r="T23" s="39"/>
    </row>
    <row r="24" spans="1:20" s="76" customFormat="1" ht="100.9" customHeight="1" thickBot="1" x14ac:dyDescent="0.45">
      <c r="A24" s="120" t="s">
        <v>136</v>
      </c>
      <c r="B24" s="113" t="s">
        <v>136</v>
      </c>
      <c r="C24" s="392" t="s">
        <v>136</v>
      </c>
      <c r="D24" s="565"/>
      <c r="E24" s="567"/>
      <c r="F24" s="565"/>
      <c r="G24" s="546" t="s">
        <v>174</v>
      </c>
      <c r="H24" s="429" t="s">
        <v>175</v>
      </c>
      <c r="I24" s="431">
        <v>24925</v>
      </c>
      <c r="J24" s="431">
        <v>1074668</v>
      </c>
      <c r="K24" s="446">
        <v>0.231932094377054</v>
      </c>
      <c r="L24" s="39"/>
      <c r="M24" s="39"/>
      <c r="N24" s="39"/>
      <c r="O24" s="39"/>
      <c r="P24" s="39"/>
      <c r="Q24" s="39"/>
      <c r="R24" s="39"/>
      <c r="S24" s="39"/>
      <c r="T24" s="39"/>
    </row>
    <row r="25" spans="1:20" s="39" customFormat="1" ht="42" customHeight="1" x14ac:dyDescent="0.4">
      <c r="A25" s="121" t="s">
        <v>176</v>
      </c>
      <c r="B25" s="122" t="s">
        <v>177</v>
      </c>
      <c r="C25" s="397" t="s">
        <v>178</v>
      </c>
      <c r="D25" s="566" t="s">
        <v>179</v>
      </c>
      <c r="E25" s="567" t="s">
        <v>166</v>
      </c>
      <c r="F25" s="565" t="s">
        <v>180</v>
      </c>
      <c r="G25" s="546" t="s">
        <v>168</v>
      </c>
      <c r="H25" s="429" t="s">
        <v>169</v>
      </c>
      <c r="I25" s="431">
        <v>9675</v>
      </c>
      <c r="J25" s="431">
        <v>827268</v>
      </c>
      <c r="K25" s="446">
        <v>0.11695121774322199</v>
      </c>
    </row>
    <row r="26" spans="1:20" s="39" customFormat="1" ht="14.25" customHeight="1" x14ac:dyDescent="0.4">
      <c r="A26" s="116" t="s">
        <v>136</v>
      </c>
      <c r="B26" s="117" t="s">
        <v>136</v>
      </c>
      <c r="C26" s="395" t="s">
        <v>136</v>
      </c>
      <c r="D26" s="566"/>
      <c r="E26" s="567"/>
      <c r="F26" s="565"/>
      <c r="G26" s="442" t="s">
        <v>170</v>
      </c>
      <c r="H26" s="429" t="s">
        <v>171</v>
      </c>
      <c r="I26" s="431">
        <v>9681</v>
      </c>
      <c r="J26" s="431">
        <v>897817</v>
      </c>
      <c r="K26" s="446">
        <v>0.10782820998043</v>
      </c>
    </row>
    <row r="27" spans="1:20" s="39" customFormat="1" ht="40.5" customHeight="1" x14ac:dyDescent="0.4">
      <c r="A27" s="118" t="s">
        <v>136</v>
      </c>
      <c r="B27" s="119" t="s">
        <v>136</v>
      </c>
      <c r="C27" s="396" t="s">
        <v>136</v>
      </c>
      <c r="D27" s="566"/>
      <c r="E27" s="567"/>
      <c r="F27" s="565"/>
      <c r="G27" s="442" t="s">
        <v>172</v>
      </c>
      <c r="H27" s="429" t="s">
        <v>173</v>
      </c>
      <c r="I27" s="431">
        <v>9121</v>
      </c>
      <c r="J27" s="431">
        <v>977862</v>
      </c>
      <c r="K27" s="446">
        <v>9.3274920183011506E-2</v>
      </c>
    </row>
    <row r="28" spans="1:20" s="39" customFormat="1" ht="93.75" customHeight="1" thickBot="1" x14ac:dyDescent="0.45">
      <c r="A28" s="116" t="s">
        <v>136</v>
      </c>
      <c r="B28" s="109" t="s">
        <v>136</v>
      </c>
      <c r="C28" s="390" t="s">
        <v>136</v>
      </c>
      <c r="D28" s="566"/>
      <c r="E28" s="567"/>
      <c r="F28" s="565"/>
      <c r="G28" s="546" t="s">
        <v>174</v>
      </c>
      <c r="H28" s="429" t="s">
        <v>175</v>
      </c>
      <c r="I28" s="431">
        <v>6582</v>
      </c>
      <c r="J28" s="431">
        <v>1074668</v>
      </c>
      <c r="K28" s="446">
        <v>6.1246822274414102E-2</v>
      </c>
    </row>
    <row r="29" spans="1:20" s="39" customFormat="1" ht="186.6" customHeight="1" x14ac:dyDescent="0.4">
      <c r="A29" s="123" t="s">
        <v>181</v>
      </c>
      <c r="B29" s="105" t="s">
        <v>182</v>
      </c>
      <c r="C29" s="394" t="s">
        <v>183</v>
      </c>
      <c r="D29" s="565" t="s">
        <v>184</v>
      </c>
      <c r="E29" s="406" t="s">
        <v>166</v>
      </c>
      <c r="F29" s="547" t="s">
        <v>185</v>
      </c>
      <c r="G29" s="566" t="s">
        <v>186</v>
      </c>
      <c r="H29" s="430" t="s">
        <v>29</v>
      </c>
      <c r="I29" s="430" t="s">
        <v>29</v>
      </c>
      <c r="J29" s="432" t="s">
        <v>29</v>
      </c>
      <c r="K29" s="432" t="s">
        <v>29</v>
      </c>
    </row>
    <row r="30" spans="1:20" s="39" customFormat="1" ht="35.1" customHeight="1" x14ac:dyDescent="0.4">
      <c r="A30" s="124" t="s">
        <v>187</v>
      </c>
      <c r="B30" s="125" t="s">
        <v>188</v>
      </c>
      <c r="C30" s="393" t="s">
        <v>189</v>
      </c>
      <c r="D30" s="565"/>
      <c r="E30" s="407" t="s">
        <v>29</v>
      </c>
      <c r="F30" s="433" t="s">
        <v>29</v>
      </c>
      <c r="G30" s="566"/>
      <c r="H30" s="547" t="s">
        <v>190</v>
      </c>
      <c r="I30" s="447">
        <v>9888</v>
      </c>
      <c r="J30" s="448" t="s">
        <v>29</v>
      </c>
      <c r="K30" s="448" t="s">
        <v>29</v>
      </c>
    </row>
    <row r="31" spans="1:20" s="59" customFormat="1" ht="27.75" x14ac:dyDescent="0.4">
      <c r="A31" s="124" t="s">
        <v>191</v>
      </c>
      <c r="B31" s="125" t="s">
        <v>192</v>
      </c>
      <c r="C31" s="393" t="s">
        <v>193</v>
      </c>
      <c r="D31" s="565"/>
      <c r="E31" s="408" t="s">
        <v>29</v>
      </c>
      <c r="F31" s="433" t="s">
        <v>29</v>
      </c>
      <c r="G31" s="566"/>
      <c r="H31" s="547" t="s">
        <v>190</v>
      </c>
      <c r="I31" s="447">
        <v>890</v>
      </c>
      <c r="J31" s="448"/>
      <c r="K31" s="448" t="s">
        <v>29</v>
      </c>
      <c r="L31" s="39"/>
      <c r="M31" s="39"/>
      <c r="N31" s="39"/>
      <c r="O31" s="39"/>
      <c r="P31" s="39"/>
      <c r="Q31" s="39"/>
      <c r="R31" s="39"/>
      <c r="S31" s="39"/>
      <c r="T31" s="39"/>
    </row>
    <row r="32" spans="1:20" s="39" customFormat="1" ht="27.75" x14ac:dyDescent="0.4">
      <c r="A32" s="124" t="s">
        <v>194</v>
      </c>
      <c r="B32" s="125" t="s">
        <v>195</v>
      </c>
      <c r="C32" s="393" t="s">
        <v>196</v>
      </c>
      <c r="D32" s="565"/>
      <c r="E32" s="408" t="s">
        <v>29</v>
      </c>
      <c r="F32" s="433" t="s">
        <v>29</v>
      </c>
      <c r="G32" s="566"/>
      <c r="H32" s="547" t="s">
        <v>190</v>
      </c>
      <c r="I32" s="447">
        <v>897.43</v>
      </c>
      <c r="J32" s="448" t="s">
        <v>29</v>
      </c>
      <c r="K32" s="448" t="s">
        <v>29</v>
      </c>
    </row>
    <row r="33" spans="1:11" s="39" customFormat="1" ht="27.75" x14ac:dyDescent="0.4">
      <c r="A33" s="124" t="s">
        <v>197</v>
      </c>
      <c r="B33" s="125" t="s">
        <v>198</v>
      </c>
      <c r="C33" s="393" t="s">
        <v>199</v>
      </c>
      <c r="D33" s="565"/>
      <c r="E33" s="408" t="s">
        <v>29</v>
      </c>
      <c r="F33" s="433" t="s">
        <v>29</v>
      </c>
      <c r="G33" s="566"/>
      <c r="H33" s="547" t="s">
        <v>190</v>
      </c>
      <c r="I33" s="447">
        <v>8646</v>
      </c>
      <c r="J33" s="448" t="s">
        <v>29</v>
      </c>
      <c r="K33" s="448" t="s">
        <v>29</v>
      </c>
    </row>
    <row r="34" spans="1:11" s="39" customFormat="1" ht="27.75" x14ac:dyDescent="0.4">
      <c r="A34" s="124" t="s">
        <v>200</v>
      </c>
      <c r="B34" s="125" t="s">
        <v>201</v>
      </c>
      <c r="C34" s="393" t="s">
        <v>202</v>
      </c>
      <c r="D34" s="565"/>
      <c r="E34" s="408" t="s">
        <v>29</v>
      </c>
      <c r="F34" s="433" t="s">
        <v>29</v>
      </c>
      <c r="G34" s="566"/>
      <c r="H34" s="547" t="s">
        <v>190</v>
      </c>
      <c r="I34" s="447">
        <v>348</v>
      </c>
      <c r="J34" s="448" t="s">
        <v>29</v>
      </c>
      <c r="K34" s="448" t="s">
        <v>29</v>
      </c>
    </row>
    <row r="35" spans="1:11" s="59" customFormat="1" ht="41.65" x14ac:dyDescent="0.4">
      <c r="A35" s="124" t="s">
        <v>203</v>
      </c>
      <c r="B35" s="125" t="s">
        <v>204</v>
      </c>
      <c r="C35" s="393" t="s">
        <v>205</v>
      </c>
      <c r="D35" s="565"/>
      <c r="E35" s="408" t="s">
        <v>29</v>
      </c>
      <c r="F35" s="433" t="s">
        <v>29</v>
      </c>
      <c r="G35" s="566"/>
      <c r="H35" s="433" t="s">
        <v>0</v>
      </c>
      <c r="I35" s="449">
        <f>IF(I31="[Insert value here.]", "[Calculated Value.]",I31)</f>
        <v>890</v>
      </c>
      <c r="J35" s="450">
        <f>IF(I30="[Insert value here.]", "[Calculated Value.]",I30)</f>
        <v>9888</v>
      </c>
      <c r="K35" s="451">
        <v>9.0008090614886738E-2</v>
      </c>
    </row>
    <row r="36" spans="1:11" s="39" customFormat="1" ht="41.65" x14ac:dyDescent="0.4">
      <c r="A36" s="126" t="s">
        <v>206</v>
      </c>
      <c r="B36" s="125" t="s">
        <v>207</v>
      </c>
      <c r="C36" s="393" t="s">
        <v>208</v>
      </c>
      <c r="D36" s="565"/>
      <c r="E36" s="408" t="s">
        <v>29</v>
      </c>
      <c r="F36" s="433" t="s">
        <v>29</v>
      </c>
      <c r="G36" s="566"/>
      <c r="H36" s="433" t="s">
        <v>0</v>
      </c>
      <c r="I36" s="449">
        <f>IF(I32="[Insert value here.]", "[Calculated Value.]",I32)</f>
        <v>897.43</v>
      </c>
      <c r="J36" s="450">
        <f>IF(I31="[Insert value here.]", "[Calculated Value.]",I31)</f>
        <v>890</v>
      </c>
      <c r="K36" s="451">
        <v>1.0083483146067416</v>
      </c>
    </row>
    <row r="37" spans="1:11" s="39" customFormat="1" ht="27.75" x14ac:dyDescent="0.4">
      <c r="A37" s="126" t="s">
        <v>209</v>
      </c>
      <c r="B37" s="125" t="s">
        <v>210</v>
      </c>
      <c r="C37" s="393" t="s">
        <v>211</v>
      </c>
      <c r="D37" s="565"/>
      <c r="E37" s="408" t="s">
        <v>29</v>
      </c>
      <c r="F37" s="433" t="s">
        <v>29</v>
      </c>
      <c r="G37" s="566"/>
      <c r="H37" s="433" t="s">
        <v>0</v>
      </c>
      <c r="I37" s="449">
        <f>IF(I31="[Insert value here.]", "[Calculated Value.]",I31)</f>
        <v>890</v>
      </c>
      <c r="J37" s="450">
        <f>IF(I32="[Insert value here.]", "[Calculated Value.]",I32)</f>
        <v>897.43</v>
      </c>
      <c r="K37" s="451">
        <v>0.99172080273670371</v>
      </c>
    </row>
    <row r="38" spans="1:11" s="39" customFormat="1" ht="32.85" customHeight="1" x14ac:dyDescent="0.4">
      <c r="A38" s="127" t="s">
        <v>212</v>
      </c>
      <c r="B38" s="128" t="s">
        <v>213</v>
      </c>
      <c r="C38" s="398" t="s">
        <v>214</v>
      </c>
      <c r="D38" s="565"/>
      <c r="E38" s="408" t="s">
        <v>29</v>
      </c>
      <c r="F38" s="433" t="s">
        <v>29</v>
      </c>
      <c r="G38" s="566"/>
      <c r="H38" s="433" t="s">
        <v>0</v>
      </c>
      <c r="I38" s="449">
        <f>IF(I34="[Insert value here.]", "[Calculated Value.]",I34)</f>
        <v>348</v>
      </c>
      <c r="J38" s="450">
        <f>IF(I33="[Insert value here.]", "[Calculated Value.]",I33)</f>
        <v>8646</v>
      </c>
      <c r="K38" s="451">
        <v>0.40249826509368503</v>
      </c>
    </row>
    <row r="39" spans="1:11" x14ac:dyDescent="0.4">
      <c r="A39" s="16" t="s">
        <v>215</v>
      </c>
      <c r="B39" s="16"/>
      <c r="C39" s="16"/>
      <c r="D39" s="16"/>
      <c r="E39" s="16"/>
      <c r="F39" s="443"/>
      <c r="G39" s="443"/>
      <c r="H39" s="443"/>
      <c r="I39" s="443"/>
      <c r="J39" s="443"/>
      <c r="K39" s="444"/>
    </row>
    <row r="40" spans="1:11" s="40" customFormat="1" ht="210.75" customHeight="1" x14ac:dyDescent="0.4">
      <c r="A40" s="561" t="s">
        <v>216</v>
      </c>
      <c r="B40" s="561"/>
      <c r="C40" s="561"/>
      <c r="D40" s="561"/>
      <c r="E40" s="3"/>
      <c r="F40" s="3"/>
      <c r="G40" s="3"/>
      <c r="H40" s="3"/>
      <c r="I40" s="3"/>
      <c r="J40" s="3"/>
      <c r="K40" s="293"/>
    </row>
    <row r="41" spans="1:11" s="40" customFormat="1" ht="39" customHeight="1" x14ac:dyDescent="0.4">
      <c r="A41" s="562" t="s">
        <v>217</v>
      </c>
      <c r="B41" s="562"/>
      <c r="C41" s="562"/>
      <c r="D41" s="562"/>
      <c r="E41" s="3"/>
      <c r="F41" s="3"/>
      <c r="G41" s="3"/>
      <c r="H41" s="3"/>
      <c r="I41" s="3"/>
      <c r="J41" s="3"/>
      <c r="K41" s="293"/>
    </row>
    <row r="42" spans="1:11" x14ac:dyDescent="0.4">
      <c r="A42" s="2" t="s">
        <v>13</v>
      </c>
    </row>
    <row r="48" spans="1:11" x14ac:dyDescent="0.4">
      <c r="G48" s="18"/>
      <c r="H48" s="18"/>
      <c r="I48" s="18"/>
      <c r="J48" s="18"/>
      <c r="K48" s="295"/>
    </row>
    <row r="49" spans="4:11" x14ac:dyDescent="0.4">
      <c r="D49" s="19"/>
      <c r="E49" s="19"/>
      <c r="F49" s="19"/>
    </row>
    <row r="53" spans="4:11" x14ac:dyDescent="0.4">
      <c r="G53" s="18"/>
      <c r="H53" s="18"/>
      <c r="I53" s="18"/>
      <c r="J53" s="18"/>
      <c r="K53" s="295"/>
    </row>
    <row r="54" spans="4:11" x14ac:dyDescent="0.4">
      <c r="D54" s="19"/>
      <c r="E54" s="19"/>
      <c r="F54" s="19"/>
    </row>
    <row r="55" spans="4:11" x14ac:dyDescent="0.4">
      <c r="G55" s="18"/>
      <c r="H55" s="18"/>
      <c r="I55" s="18"/>
      <c r="J55" s="18"/>
      <c r="K55" s="295"/>
    </row>
    <row r="56" spans="4:11" x14ac:dyDescent="0.4">
      <c r="D56" s="19"/>
      <c r="E56" s="19"/>
      <c r="F56" s="19"/>
    </row>
  </sheetData>
  <mergeCells count="13">
    <mergeCell ref="G29:G38"/>
    <mergeCell ref="F21:F24"/>
    <mergeCell ref="D25:D28"/>
    <mergeCell ref="E25:E28"/>
    <mergeCell ref="F25:F28"/>
    <mergeCell ref="D29:D38"/>
    <mergeCell ref="A40:D40"/>
    <mergeCell ref="A41:D41"/>
    <mergeCell ref="F6:F17"/>
    <mergeCell ref="D6:D17"/>
    <mergeCell ref="E6:E17"/>
    <mergeCell ref="D21:D24"/>
    <mergeCell ref="E21:E24"/>
  </mergeCells>
  <phoneticPr fontId="66" type="noConversion"/>
  <dataValidations xWindow="286" yWindow="346" count="14">
    <dataValidation allowBlank="1" showInputMessage="1" showErrorMessage="1" promptTitle="Measurement Period Dates" prompt="Provide the dates covered by the measurement period  (format: MM/DD/YYYY-MM/DD/YYYY)." sqref="H4" xr:uid="{D9CBE606-7887-4D6E-B085-78F31AA392CE}"/>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D0413C8F-E634-4C73-8651-38F5A2F20B5C}"/>
    <dataValidation allowBlank="1" showInputMessage="1" showErrorMessage="1" promptTitle="Demonstration Reporting" prompt="Provide the demonstration numerator or count for the measurement period." sqref="I4" xr:uid="{C606A793-CDCE-4AAC-B338-8577E56BC30E}"/>
    <dataValidation allowBlank="1" showInputMessage="1" showErrorMessage="1" promptTitle="Demonstration Reporting" prompt="When applicable, provide the demonstration denominator." sqref="J4" xr:uid="{E02AA350-D5D5-4C29-BF1A-57C6E38F1336}"/>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00D614BF-56B7-46AB-87C8-9E35A1674BB6}"/>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65976AC7-72F0-4234-9D86-2DC53D6E0B4C}"/>
    <dataValidation allowBlank="1" showInputMessage="1" showErrorMessage="1" promptTitle="Data Source" prompt="Lists data source(s) for calculating each metric." sqref="D4" xr:uid="{3C70CA2F-3117-428A-A60A-D21DC084B14A}"/>
    <dataValidation allowBlank="1" showErrorMessage="1" sqref="D18" xr:uid="{845D7417-E690-4528-B670-A22C4800B6E0}"/>
    <dataValidation allowBlank="1" showInputMessage="1" showErrorMessage="1" promptTitle="Auto-Calculated Metric" prompt="This metric is automatically calculated based on data entered in rows 30 and 31" sqref="C35" xr:uid="{4A06E324-9E89-4519-9D7F-9151B1C2E623}"/>
    <dataValidation allowBlank="1" showInputMessage="1" showErrorMessage="1" promptTitle="Auto-Calculated Metric" prompt="This metric is automatically calculated based on data entered in rows 30 and 32" sqref="C36" xr:uid="{3E72F34C-B625-46D0-BCBB-2AE648A6D3EC}"/>
    <dataValidation allowBlank="1" showInputMessage="1" showErrorMessage="1" promptTitle="Auto-Calculated Metric" prompt="This metric is automatically calculated based on data entered in rows 31 and 32" sqref="C37" xr:uid="{407160F5-79CD-4861-8238-4B660B5DF8A3}"/>
    <dataValidation allowBlank="1" showInputMessage="1" showErrorMessage="1" promptTitle="Auto-Calculated Metric" prompt="This metric is automatically calculated based on data entered in rows 33 and 34" sqref="C38" xr:uid="{0CF516E3-8BCC-49D0-9890-7F1D0F42A9BA}"/>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8D9A79A9-0F4F-4B0E-8562-E6358F8CF123}"/>
    <dataValidation type="list" allowBlank="1" showInputMessage="1" showErrorMessage="1" sqref="E18:E20" xr:uid="{DC7F60C0-5589-4E0C-AC3F-E21DD404EF36}">
      <formula1>"Increase, Decrease, Consistent, To be determined"</formula1>
    </dataValidation>
  </dataValidations>
  <pageMargins left="0.5" right="0.5" top="0.5" bottom="0.5" header="0.25" footer="0.25"/>
  <pageSetup scale="70" orientation="landscape" horizontalDpi="1200" verticalDpi="1200" r:id="rId1"/>
  <headerFooter>
    <oddFooter>&amp;R&amp;A -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FD52-504E-45B6-9C7A-DDE8ED0D25A3}">
  <dimension ref="A1:K18"/>
  <sheetViews>
    <sheetView zoomScale="75" zoomScaleNormal="75" zoomScaleSheetLayoutView="80" workbookViewId="0">
      <pane xSplit="1" ySplit="4" topLeftCell="B7" activePane="bottomRight" state="frozen"/>
      <selection pane="topRight" activeCell="A4" sqref="A4:B4"/>
      <selection pane="bottomLeft" activeCell="A4" sqref="A4:B4"/>
      <selection pane="bottomRight" activeCell="A16" sqref="A16:D16"/>
    </sheetView>
  </sheetViews>
  <sheetFormatPr defaultColWidth="9.42578125" defaultRowHeight="15" customHeight="1" x14ac:dyDescent="0.4"/>
  <cols>
    <col min="1" max="1" width="22.42578125" customWidth="1"/>
    <col min="2" max="2" width="39.42578125" customWidth="1"/>
    <col min="3" max="3" width="61.42578125" customWidth="1"/>
    <col min="4" max="4" width="15.5703125" customWidth="1"/>
    <col min="5" max="5" width="17.85546875" customWidth="1"/>
    <col min="6" max="6" width="65.5703125" customWidth="1"/>
    <col min="7" max="10" width="23.42578125" customWidth="1"/>
    <col min="11" max="11" width="20.85546875" customWidth="1"/>
  </cols>
  <sheetData>
    <row r="1" spans="1:11" ht="19.899999999999999" x14ac:dyDescent="0.4">
      <c r="A1" s="553" t="s">
        <v>218</v>
      </c>
      <c r="B1" s="553"/>
      <c r="C1" s="553"/>
      <c r="D1" s="553"/>
      <c r="E1" s="553"/>
      <c r="F1" s="553"/>
      <c r="G1" s="553"/>
      <c r="H1" s="553"/>
      <c r="I1" s="553"/>
      <c r="J1" s="553"/>
      <c r="K1" s="553"/>
    </row>
    <row r="2" spans="1:11" ht="52.5" customHeight="1" x14ac:dyDescent="0.4">
      <c r="A2" s="475" t="s">
        <v>105</v>
      </c>
      <c r="B2" s="9" t="s">
        <v>106</v>
      </c>
      <c r="C2" s="476" t="s">
        <v>0</v>
      </c>
      <c r="D2" s="477" t="s">
        <v>0</v>
      </c>
      <c r="E2" s="477" t="s">
        <v>0</v>
      </c>
      <c r="F2" s="476" t="s">
        <v>0</v>
      </c>
      <c r="G2" s="477" t="s">
        <v>0</v>
      </c>
      <c r="H2" s="478" t="s">
        <v>0</v>
      </c>
      <c r="I2" s="478" t="s">
        <v>0</v>
      </c>
      <c r="J2" s="478" t="s">
        <v>0</v>
      </c>
      <c r="K2" s="478" t="s">
        <v>0</v>
      </c>
    </row>
    <row r="3" spans="1:11" ht="13.9" x14ac:dyDescent="0.4">
      <c r="A3" s="473" t="s">
        <v>107</v>
      </c>
      <c r="B3" s="473" t="s">
        <v>107</v>
      </c>
      <c r="C3" s="473" t="s">
        <v>107</v>
      </c>
      <c r="D3" s="473" t="s">
        <v>107</v>
      </c>
      <c r="E3" s="473" t="s">
        <v>107</v>
      </c>
      <c r="F3" s="473" t="s">
        <v>107</v>
      </c>
      <c r="G3" s="473" t="s">
        <v>107</v>
      </c>
      <c r="H3" s="473" t="s">
        <v>107</v>
      </c>
      <c r="I3" s="473" t="s">
        <v>107</v>
      </c>
      <c r="J3" s="473" t="s">
        <v>107</v>
      </c>
      <c r="K3" s="473" t="s">
        <v>107</v>
      </c>
    </row>
    <row r="4" spans="1:11" ht="42.6" customHeight="1" x14ac:dyDescent="0.4">
      <c r="A4" s="6" t="s">
        <v>108</v>
      </c>
      <c r="B4" s="6" t="s">
        <v>109</v>
      </c>
      <c r="C4" s="6" t="s">
        <v>110</v>
      </c>
      <c r="D4" s="6" t="s">
        <v>111</v>
      </c>
      <c r="E4" s="6" t="s">
        <v>112</v>
      </c>
      <c r="F4" s="6" t="s">
        <v>113</v>
      </c>
      <c r="G4" s="6" t="s">
        <v>114</v>
      </c>
      <c r="H4" s="6" t="s">
        <v>115</v>
      </c>
      <c r="I4" s="6" t="s">
        <v>116</v>
      </c>
      <c r="J4" s="6" t="s">
        <v>117</v>
      </c>
      <c r="K4" s="6" t="s">
        <v>118</v>
      </c>
    </row>
    <row r="5" spans="1:11" ht="75.95" customHeight="1" thickBot="1" x14ac:dyDescent="0.45">
      <c r="A5" s="479" t="s">
        <v>219</v>
      </c>
      <c r="B5" s="480" t="s">
        <v>220</v>
      </c>
      <c r="C5" s="480" t="s">
        <v>221</v>
      </c>
      <c r="D5" s="480" t="s">
        <v>122</v>
      </c>
      <c r="E5" s="480" t="s">
        <v>123</v>
      </c>
      <c r="F5" s="480" t="s">
        <v>222</v>
      </c>
      <c r="G5" s="481" t="s">
        <v>223</v>
      </c>
      <c r="H5" s="482" t="s">
        <v>224</v>
      </c>
      <c r="I5" s="482" t="s">
        <v>225</v>
      </c>
      <c r="J5" s="482" t="s">
        <v>128</v>
      </c>
      <c r="K5" s="482" t="s">
        <v>128</v>
      </c>
    </row>
    <row r="6" spans="1:11" ht="36" customHeight="1" thickBot="1" x14ac:dyDescent="0.45">
      <c r="A6" s="246" t="s">
        <v>226</v>
      </c>
      <c r="B6" s="247" t="s">
        <v>227</v>
      </c>
      <c r="C6" s="247" t="s">
        <v>228</v>
      </c>
      <c r="D6" s="247" t="s">
        <v>132</v>
      </c>
      <c r="E6" s="247" t="s">
        <v>229</v>
      </c>
      <c r="F6" s="249" t="s">
        <v>230</v>
      </c>
      <c r="G6" s="247" t="s">
        <v>152</v>
      </c>
      <c r="H6" s="483" t="s">
        <v>231</v>
      </c>
      <c r="I6" s="249" t="s">
        <v>232</v>
      </c>
      <c r="J6" s="484" t="s">
        <v>34</v>
      </c>
      <c r="K6" s="485" t="s">
        <v>34</v>
      </c>
    </row>
    <row r="7" spans="1:11" ht="95.25" customHeight="1" thickBot="1" x14ac:dyDescent="0.45">
      <c r="A7" s="486" t="s">
        <v>233</v>
      </c>
      <c r="B7" s="487" t="s">
        <v>234</v>
      </c>
      <c r="C7" s="186" t="s">
        <v>235</v>
      </c>
      <c r="D7" s="488" t="s">
        <v>184</v>
      </c>
      <c r="E7" s="487" t="s">
        <v>133</v>
      </c>
      <c r="F7" s="188" t="s">
        <v>230</v>
      </c>
      <c r="G7" s="488" t="s">
        <v>152</v>
      </c>
      <c r="H7" s="483" t="s">
        <v>231</v>
      </c>
      <c r="I7" s="249" t="s">
        <v>232</v>
      </c>
      <c r="J7" s="489" t="s">
        <v>34</v>
      </c>
      <c r="K7" s="490" t="str">
        <f>IF(OR(I7="[Insert value here.]",I6="[Insert value here.]"),"Awaiting data",IF(I6=0,"Error: Division by zero",IFERROR((I7/I6)*100,"Calculation error")))</f>
        <v>Awaiting data</v>
      </c>
    </row>
    <row r="8" spans="1:11" ht="129.6" customHeight="1" x14ac:dyDescent="0.4">
      <c r="A8" s="486" t="s">
        <v>236</v>
      </c>
      <c r="B8" s="487" t="s">
        <v>237</v>
      </c>
      <c r="C8" s="186" t="s">
        <v>238</v>
      </c>
      <c r="D8" s="491" t="s">
        <v>184</v>
      </c>
      <c r="E8" s="487" t="s">
        <v>133</v>
      </c>
      <c r="F8" s="188" t="s">
        <v>230</v>
      </c>
      <c r="G8" s="488" t="s">
        <v>186</v>
      </c>
      <c r="H8" s="492" t="s">
        <v>34</v>
      </c>
      <c r="I8" s="493" t="s">
        <v>34</v>
      </c>
      <c r="J8" s="494" t="s">
        <v>34</v>
      </c>
      <c r="K8" s="495" t="s">
        <v>34</v>
      </c>
    </row>
    <row r="9" spans="1:11" ht="48.4" customHeight="1" x14ac:dyDescent="0.4">
      <c r="A9" s="190" t="s">
        <v>239</v>
      </c>
      <c r="B9" s="191" t="s">
        <v>240</v>
      </c>
      <c r="C9" s="192" t="s">
        <v>241</v>
      </c>
      <c r="D9" s="496" t="s">
        <v>136</v>
      </c>
      <c r="E9" s="497" t="s">
        <v>34</v>
      </c>
      <c r="F9" s="498" t="s">
        <v>136</v>
      </c>
      <c r="G9" s="496" t="s">
        <v>136</v>
      </c>
      <c r="H9" s="499" t="s">
        <v>231</v>
      </c>
      <c r="I9" s="499" t="s">
        <v>232</v>
      </c>
      <c r="J9" s="499" t="s">
        <v>232</v>
      </c>
      <c r="K9" s="500" t="str">
        <f t="shared" ref="K9:K14" si="0">IF(OR(I9="[Insert value here.]",J9="[Insert value here.]"),"Awaiting data",IF(J9=0,"Error: Division by zero",IFERROR((I9/J9)*100,"Calculation error")))</f>
        <v>Awaiting data</v>
      </c>
    </row>
    <row r="10" spans="1:11" ht="46.5" customHeight="1" x14ac:dyDescent="0.4">
      <c r="A10" s="190" t="s">
        <v>242</v>
      </c>
      <c r="B10" s="191" t="s">
        <v>243</v>
      </c>
      <c r="C10" s="192" t="s">
        <v>244</v>
      </c>
      <c r="D10" s="496" t="s">
        <v>136</v>
      </c>
      <c r="E10" s="501" t="s">
        <v>34</v>
      </c>
      <c r="F10" s="502" t="s">
        <v>136</v>
      </c>
      <c r="G10" s="496" t="s">
        <v>136</v>
      </c>
      <c r="H10" s="499" t="s">
        <v>231</v>
      </c>
      <c r="I10" s="499" t="s">
        <v>232</v>
      </c>
      <c r="J10" s="499" t="s">
        <v>232</v>
      </c>
      <c r="K10" s="500" t="str">
        <f t="shared" si="0"/>
        <v>Awaiting data</v>
      </c>
    </row>
    <row r="11" spans="1:11" ht="35.1" customHeight="1" x14ac:dyDescent="0.4">
      <c r="A11" s="190" t="s">
        <v>245</v>
      </c>
      <c r="B11" s="191" t="s">
        <v>246</v>
      </c>
      <c r="C11" s="192" t="s">
        <v>247</v>
      </c>
      <c r="D11" s="496" t="s">
        <v>136</v>
      </c>
      <c r="E11" s="501" t="s">
        <v>34</v>
      </c>
      <c r="F11" s="502" t="s">
        <v>136</v>
      </c>
      <c r="G11" s="496" t="s">
        <v>136</v>
      </c>
      <c r="H11" s="499" t="s">
        <v>231</v>
      </c>
      <c r="I11" s="499" t="s">
        <v>232</v>
      </c>
      <c r="J11" s="499" t="s">
        <v>232</v>
      </c>
      <c r="K11" s="500" t="str">
        <f t="shared" si="0"/>
        <v>Awaiting data</v>
      </c>
    </row>
    <row r="12" spans="1:11" ht="35.1" customHeight="1" thickBot="1" x14ac:dyDescent="0.45">
      <c r="A12" s="195" t="s">
        <v>248</v>
      </c>
      <c r="B12" s="196" t="s">
        <v>249</v>
      </c>
      <c r="C12" s="196" t="s">
        <v>250</v>
      </c>
      <c r="D12" s="503" t="s">
        <v>136</v>
      </c>
      <c r="E12" s="504" t="s">
        <v>34</v>
      </c>
      <c r="F12" s="505" t="s">
        <v>136</v>
      </c>
      <c r="G12" s="503" t="s">
        <v>136</v>
      </c>
      <c r="H12" s="506" t="s">
        <v>231</v>
      </c>
      <c r="I12" s="506" t="s">
        <v>232</v>
      </c>
      <c r="J12" s="506" t="s">
        <v>232</v>
      </c>
      <c r="K12" s="490" t="str">
        <f t="shared" si="0"/>
        <v>Awaiting data</v>
      </c>
    </row>
    <row r="13" spans="1:11" ht="49.5" customHeight="1" thickBot="1" x14ac:dyDescent="0.45">
      <c r="A13" s="246" t="s">
        <v>251</v>
      </c>
      <c r="B13" s="247" t="s">
        <v>252</v>
      </c>
      <c r="C13" s="247" t="s">
        <v>253</v>
      </c>
      <c r="D13" s="247" t="s">
        <v>184</v>
      </c>
      <c r="E13" s="247" t="s">
        <v>254</v>
      </c>
      <c r="F13" s="249" t="s">
        <v>230</v>
      </c>
      <c r="G13" s="247" t="s">
        <v>152</v>
      </c>
      <c r="H13" s="483" t="s">
        <v>231</v>
      </c>
      <c r="I13" s="249" t="s">
        <v>232</v>
      </c>
      <c r="J13" s="506" t="s">
        <v>232</v>
      </c>
      <c r="K13" s="490" t="str">
        <f t="shared" si="0"/>
        <v>Awaiting data</v>
      </c>
    </row>
    <row r="14" spans="1:11" ht="231.75" customHeight="1" thickBot="1" x14ac:dyDescent="0.45">
      <c r="A14" s="246" t="s">
        <v>255</v>
      </c>
      <c r="B14" s="247" t="s">
        <v>256</v>
      </c>
      <c r="C14" s="247" t="s">
        <v>257</v>
      </c>
      <c r="D14" s="247" t="s">
        <v>258</v>
      </c>
      <c r="E14" s="247" t="s">
        <v>254</v>
      </c>
      <c r="F14" s="249" t="s">
        <v>230</v>
      </c>
      <c r="G14" s="247" t="s">
        <v>186</v>
      </c>
      <c r="H14" s="483" t="s">
        <v>231</v>
      </c>
      <c r="I14" s="249" t="s">
        <v>232</v>
      </c>
      <c r="J14" s="506" t="s">
        <v>232</v>
      </c>
      <c r="K14" s="490" t="str">
        <f t="shared" si="0"/>
        <v>Awaiting data</v>
      </c>
    </row>
    <row r="15" spans="1:11" ht="13.9" x14ac:dyDescent="0.4">
      <c r="A15" s="226" t="s">
        <v>215</v>
      </c>
      <c r="B15" s="226" t="s">
        <v>0</v>
      </c>
      <c r="C15" s="226" t="s">
        <v>0</v>
      </c>
      <c r="D15" s="226" t="s">
        <v>0</v>
      </c>
      <c r="E15" s="226" t="s">
        <v>0</v>
      </c>
      <c r="F15" s="226" t="s">
        <v>0</v>
      </c>
      <c r="G15" s="226" t="s">
        <v>0</v>
      </c>
      <c r="H15" s="226" t="s">
        <v>0</v>
      </c>
      <c r="I15" s="226" t="s">
        <v>0</v>
      </c>
      <c r="J15" s="226" t="s">
        <v>0</v>
      </c>
      <c r="K15" s="226" t="s">
        <v>0</v>
      </c>
    </row>
    <row r="16" spans="1:11" ht="166.5" customHeight="1" x14ac:dyDescent="0.4">
      <c r="A16" s="568" t="s">
        <v>259</v>
      </c>
      <c r="B16" s="569"/>
      <c r="C16" s="569"/>
      <c r="D16" s="569"/>
      <c r="E16" s="507" t="s">
        <v>0</v>
      </c>
      <c r="F16" s="507" t="s">
        <v>0</v>
      </c>
      <c r="G16" s="507" t="s">
        <v>0</v>
      </c>
      <c r="H16" s="508" t="s">
        <v>0</v>
      </c>
      <c r="I16" s="508" t="s">
        <v>0</v>
      </c>
      <c r="J16" s="509" t="s">
        <v>0</v>
      </c>
      <c r="K16" s="508" t="s">
        <v>0</v>
      </c>
    </row>
    <row r="17" spans="1:11" ht="45" customHeight="1" x14ac:dyDescent="0.4">
      <c r="A17" s="570" t="s">
        <v>260</v>
      </c>
      <c r="B17" s="571"/>
      <c r="C17" s="571"/>
      <c r="D17" s="571"/>
      <c r="E17" s="507" t="s">
        <v>0</v>
      </c>
      <c r="F17" s="507" t="s">
        <v>0</v>
      </c>
      <c r="G17" s="507" t="s">
        <v>0</v>
      </c>
      <c r="H17" s="507" t="s">
        <v>0</v>
      </c>
      <c r="I17" s="507" t="s">
        <v>0</v>
      </c>
      <c r="J17" s="510" t="s">
        <v>0</v>
      </c>
      <c r="K17" s="507" t="s">
        <v>0</v>
      </c>
    </row>
    <row r="18" spans="1:11" ht="13.9" x14ac:dyDescent="0.4">
      <c r="A18" s="70" t="s">
        <v>13</v>
      </c>
      <c r="B18" s="507" t="s">
        <v>0</v>
      </c>
      <c r="C18" s="507" t="s">
        <v>0</v>
      </c>
      <c r="D18" s="507" t="s">
        <v>0</v>
      </c>
      <c r="E18" s="507" t="s">
        <v>0</v>
      </c>
      <c r="F18" s="507" t="s">
        <v>0</v>
      </c>
      <c r="G18" s="507" t="s">
        <v>0</v>
      </c>
      <c r="H18" s="507" t="s">
        <v>0</v>
      </c>
      <c r="I18" s="507" t="s">
        <v>0</v>
      </c>
      <c r="J18" s="507" t="s">
        <v>0</v>
      </c>
      <c r="K18" s="507" t="s">
        <v>0</v>
      </c>
    </row>
  </sheetData>
  <mergeCells count="3">
    <mergeCell ref="A1:K1"/>
    <mergeCell ref="A16:D16"/>
    <mergeCell ref="A17:D17"/>
  </mergeCells>
  <dataValidations count="9">
    <dataValidation type="list" allowBlank="1" showInputMessage="1" showErrorMessage="1" sqref="E6" xr:uid="{5872B63F-A65D-4D0E-8615-6B6D0A610CD5}">
      <formula1>"Increase, Decrease, Consistent, To be determined"</formula1>
    </dataValidation>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377F01ED-C8A9-40D7-9F0D-FC9B83876D07}"/>
    <dataValidation allowBlank="1" showInputMessage="1" showErrorMessage="1" promptTitle="Data Source" prompt="Lists data source(s) for calculating each metric." sqref="D4" xr:uid="{2E50B64C-6247-4235-B5E1-578D48A5D9CD}"/>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AC264CC4-CD0B-45B1-8878-E0DC1D2AA605}"/>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A5F4D62D-B6A3-41A0-B7DF-AF8EAB0AC623}"/>
    <dataValidation allowBlank="1" showInputMessage="1" showErrorMessage="1" promptTitle="Demonstration Reporting" prompt="When applicable, provide the demonstration denominator." sqref="J4" xr:uid="{1228B80C-D6BB-49A6-8E08-06D2398CC9A7}"/>
    <dataValidation allowBlank="1" showInputMessage="1" showErrorMessage="1" promptTitle="Demonstration Reporting" prompt="Provide the demonstration numerator or count for the measurement period." sqref="I4" xr:uid="{C94DF6B1-8009-4019-8CAC-0FE28F8C51FE}"/>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DD47F3D6-185A-476F-9377-E15BD66C72E5}"/>
    <dataValidation allowBlank="1" showInputMessage="1" showErrorMessage="1" promptTitle="Measurement Period Dates" prompt="Provide the dates covered by the measurement period  (format: MM/DD/YYYY-MM/DD/YYYY)." sqref="H4" xr:uid="{DAFE19DC-427A-4505-BAFA-4F95D9E44A3B}"/>
  </dataValidations>
  <pageMargins left="0.7" right="0.7" top="0.75" bottom="0.75" header="0.3" footer="0.3"/>
  <pageSetup scale="7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2005-828B-4A77-B269-24F76EA5CC37}">
  <sheetPr codeName="Sheet21"/>
  <dimension ref="A1:K121"/>
  <sheetViews>
    <sheetView zoomScale="79" zoomScaleNormal="80" workbookViewId="0">
      <pane xSplit="3" ySplit="4" topLeftCell="H5" activePane="bottomRight" state="frozen"/>
      <selection pane="topRight" activeCell="D1" sqref="D1"/>
      <selection pane="bottomLeft" activeCell="A5" sqref="A5"/>
      <selection pane="bottomRight" activeCell="L1" sqref="L1"/>
    </sheetView>
  </sheetViews>
  <sheetFormatPr defaultColWidth="9.42578125" defaultRowHeight="15" customHeight="1" x14ac:dyDescent="0.4"/>
  <cols>
    <col min="1" max="1" width="22.5703125" style="2" customWidth="1"/>
    <col min="2" max="2" width="52.5703125" style="2" customWidth="1"/>
    <col min="3" max="3" width="55.5703125" style="2" customWidth="1"/>
    <col min="4" max="5" width="20.5703125" style="3" customWidth="1"/>
    <col min="6" max="6" width="45.5703125" style="3" customWidth="1"/>
    <col min="7" max="7" width="25.5703125" style="4" customWidth="1"/>
    <col min="8" max="10" width="25.5703125" style="2" customWidth="1"/>
    <col min="11" max="11" width="25.5703125" style="312" customWidth="1"/>
    <col min="12" max="16384" width="9.42578125" style="2"/>
  </cols>
  <sheetData>
    <row r="1" spans="1:11" ht="19.899999999999999" x14ac:dyDescent="0.5">
      <c r="A1" s="1" t="s">
        <v>261</v>
      </c>
      <c r="D1" s="2"/>
      <c r="E1" s="2"/>
      <c r="F1" s="48"/>
      <c r="G1" s="47"/>
    </row>
    <row r="2" spans="1:11" ht="45" x14ac:dyDescent="0.4">
      <c r="A2" s="49" t="s">
        <v>105</v>
      </c>
      <c r="B2" s="47" t="s">
        <v>106</v>
      </c>
      <c r="C2" s="49"/>
      <c r="D2" s="47"/>
      <c r="E2" s="47"/>
      <c r="F2" s="48"/>
      <c r="G2" s="47"/>
    </row>
    <row r="3" spans="1:11" s="5" customFormat="1" ht="13.9" thickBot="1" x14ac:dyDescent="0.45">
      <c r="A3" s="576" t="s">
        <v>107</v>
      </c>
      <c r="B3" s="576"/>
      <c r="C3" s="576"/>
      <c r="D3" s="576"/>
      <c r="E3" s="576"/>
      <c r="F3" s="576"/>
      <c r="G3" s="576"/>
      <c r="H3" s="576"/>
      <c r="I3" s="574"/>
      <c r="J3" s="574"/>
      <c r="K3" s="575"/>
    </row>
    <row r="4" spans="1:11" s="7" customFormat="1" ht="62.85" customHeight="1" x14ac:dyDescent="0.35">
      <c r="A4" s="149" t="s">
        <v>108</v>
      </c>
      <c r="B4" s="150" t="s">
        <v>109</v>
      </c>
      <c r="C4" s="150" t="s">
        <v>110</v>
      </c>
      <c r="D4" s="150" t="s">
        <v>111</v>
      </c>
      <c r="E4" s="150" t="s">
        <v>112</v>
      </c>
      <c r="F4" s="150" t="s">
        <v>113</v>
      </c>
      <c r="G4" s="150" t="s">
        <v>114</v>
      </c>
      <c r="H4" s="150" t="s">
        <v>115</v>
      </c>
      <c r="I4" s="150" t="s">
        <v>116</v>
      </c>
      <c r="J4" s="150" t="s">
        <v>117</v>
      </c>
      <c r="K4" s="313" t="s">
        <v>118</v>
      </c>
    </row>
    <row r="5" spans="1:11" s="8" customFormat="1" ht="105.75" customHeight="1" thickBot="1" x14ac:dyDescent="0.45">
      <c r="A5" s="151" t="s">
        <v>262</v>
      </c>
      <c r="B5" s="129" t="s">
        <v>263</v>
      </c>
      <c r="C5" s="129" t="s">
        <v>264</v>
      </c>
      <c r="D5" s="129" t="s">
        <v>265</v>
      </c>
      <c r="E5" s="129" t="s">
        <v>266</v>
      </c>
      <c r="F5" s="129" t="s">
        <v>267</v>
      </c>
      <c r="G5" s="129" t="s">
        <v>223</v>
      </c>
      <c r="H5" s="129" t="s">
        <v>224</v>
      </c>
      <c r="I5" s="129" t="s">
        <v>268</v>
      </c>
      <c r="J5" s="129" t="s">
        <v>128</v>
      </c>
      <c r="K5" s="314" t="s">
        <v>128</v>
      </c>
    </row>
    <row r="6" spans="1:11" s="96" customFormat="1" ht="120.75" customHeight="1" thickBot="1" x14ac:dyDescent="0.45">
      <c r="A6" s="174" t="s">
        <v>269</v>
      </c>
      <c r="B6" s="175" t="s">
        <v>270</v>
      </c>
      <c r="C6" s="175" t="s">
        <v>271</v>
      </c>
      <c r="D6" s="175" t="s">
        <v>272</v>
      </c>
      <c r="E6" s="175"/>
      <c r="F6" s="176" t="s">
        <v>230</v>
      </c>
      <c r="G6" s="177" t="s">
        <v>186</v>
      </c>
      <c r="H6" s="178" t="s">
        <v>231</v>
      </c>
      <c r="I6" s="178" t="s">
        <v>232</v>
      </c>
      <c r="J6" s="178" t="s">
        <v>232</v>
      </c>
      <c r="K6" s="315" t="e">
        <f>IF(J6="","",(I6/J6))</f>
        <v>#VALUE!</v>
      </c>
    </row>
    <row r="7" spans="1:11" s="8" customFormat="1" ht="107.25" customHeight="1" thickBot="1" x14ac:dyDescent="0.45">
      <c r="A7" s="179" t="s">
        <v>273</v>
      </c>
      <c r="B7" s="180" t="s">
        <v>274</v>
      </c>
      <c r="C7" s="180" t="s">
        <v>275</v>
      </c>
      <c r="D7" s="180" t="s">
        <v>272</v>
      </c>
      <c r="E7" s="180" t="s">
        <v>166</v>
      </c>
      <c r="F7" s="181" t="s">
        <v>230</v>
      </c>
      <c r="G7" s="182" t="s">
        <v>186</v>
      </c>
      <c r="H7" s="183" t="s">
        <v>231</v>
      </c>
      <c r="I7" s="183" t="s">
        <v>232</v>
      </c>
      <c r="J7" s="183" t="s">
        <v>232</v>
      </c>
      <c r="K7" s="316" t="e">
        <f t="shared" ref="K7:K17" si="0">IF(J7="","",(I7/J7))</f>
        <v>#VALUE!</v>
      </c>
    </row>
    <row r="8" spans="1:11" s="8" customFormat="1" ht="69.75" thickBot="1" x14ac:dyDescent="0.45">
      <c r="A8" s="179" t="s">
        <v>276</v>
      </c>
      <c r="B8" s="180" t="s">
        <v>277</v>
      </c>
      <c r="C8" s="180" t="s">
        <v>278</v>
      </c>
      <c r="D8" s="180" t="s">
        <v>272</v>
      </c>
      <c r="E8" s="180" t="s">
        <v>254</v>
      </c>
      <c r="F8" s="181" t="s">
        <v>230</v>
      </c>
      <c r="G8" s="182" t="s">
        <v>186</v>
      </c>
      <c r="H8" s="183" t="s">
        <v>231</v>
      </c>
      <c r="I8" s="183" t="s">
        <v>232</v>
      </c>
      <c r="J8" s="183" t="s">
        <v>232</v>
      </c>
      <c r="K8" s="316" t="e">
        <f t="shared" si="0"/>
        <v>#VALUE!</v>
      </c>
    </row>
    <row r="9" spans="1:11" s="8" customFormat="1" ht="103.5" customHeight="1" x14ac:dyDescent="0.4">
      <c r="A9" s="184" t="s">
        <v>279</v>
      </c>
      <c r="B9" s="185" t="s">
        <v>280</v>
      </c>
      <c r="C9" s="186" t="s">
        <v>281</v>
      </c>
      <c r="D9" s="202" t="s">
        <v>272</v>
      </c>
      <c r="E9" s="187" t="s">
        <v>254</v>
      </c>
      <c r="F9" s="188" t="s">
        <v>230</v>
      </c>
      <c r="G9" s="202" t="s">
        <v>186</v>
      </c>
      <c r="H9" s="189" t="s">
        <v>29</v>
      </c>
      <c r="I9" s="189" t="s">
        <v>29</v>
      </c>
      <c r="J9" s="189" t="s">
        <v>29</v>
      </c>
      <c r="K9" s="317" t="s">
        <v>29</v>
      </c>
    </row>
    <row r="10" spans="1:11" s="8" customFormat="1" ht="69.75" customHeight="1" x14ac:dyDescent="0.4">
      <c r="A10" s="190" t="s">
        <v>282</v>
      </c>
      <c r="B10" s="191" t="s">
        <v>283</v>
      </c>
      <c r="C10" s="192" t="s">
        <v>284</v>
      </c>
      <c r="D10" s="203" t="s">
        <v>136</v>
      </c>
      <c r="E10" s="193" t="s">
        <v>29</v>
      </c>
      <c r="F10" s="193" t="s">
        <v>29</v>
      </c>
      <c r="G10" s="203" t="s">
        <v>136</v>
      </c>
      <c r="H10" s="194" t="s">
        <v>231</v>
      </c>
      <c r="I10" s="194" t="s">
        <v>232</v>
      </c>
      <c r="J10" s="194" t="s">
        <v>232</v>
      </c>
      <c r="K10" s="318" t="e">
        <f t="shared" si="0"/>
        <v>#VALUE!</v>
      </c>
    </row>
    <row r="11" spans="1:11" s="8" customFormat="1" ht="34.5" customHeight="1" thickBot="1" x14ac:dyDescent="0.45">
      <c r="A11" s="195" t="s">
        <v>285</v>
      </c>
      <c r="B11" s="196" t="s">
        <v>286</v>
      </c>
      <c r="C11" s="197" t="s">
        <v>287</v>
      </c>
      <c r="D11" s="204" t="s">
        <v>136</v>
      </c>
      <c r="E11" s="198" t="s">
        <v>29</v>
      </c>
      <c r="F11" s="198" t="s">
        <v>29</v>
      </c>
      <c r="G11" s="204" t="s">
        <v>136</v>
      </c>
      <c r="H11" s="199" t="s">
        <v>231</v>
      </c>
      <c r="I11" s="199" t="s">
        <v>232</v>
      </c>
      <c r="J11" s="199" t="s">
        <v>232</v>
      </c>
      <c r="K11" s="319" t="e">
        <f t="shared" si="0"/>
        <v>#VALUE!</v>
      </c>
    </row>
    <row r="12" spans="1:11" s="8" customFormat="1" ht="73.5" customHeight="1" x14ac:dyDescent="0.4">
      <c r="A12" s="200" t="s">
        <v>288</v>
      </c>
      <c r="B12" s="187" t="s">
        <v>289</v>
      </c>
      <c r="C12" s="201" t="s">
        <v>290</v>
      </c>
      <c r="D12" s="202" t="s">
        <v>272</v>
      </c>
      <c r="E12" s="187" t="s">
        <v>254</v>
      </c>
      <c r="F12" s="188" t="s">
        <v>230</v>
      </c>
      <c r="G12" s="202" t="s">
        <v>186</v>
      </c>
      <c r="H12" s="189" t="s">
        <v>29</v>
      </c>
      <c r="I12" s="189" t="s">
        <v>29</v>
      </c>
      <c r="J12" s="189" t="s">
        <v>29</v>
      </c>
      <c r="K12" s="317" t="s">
        <v>29</v>
      </c>
    </row>
    <row r="13" spans="1:11" s="8" customFormat="1" ht="37.5" customHeight="1" x14ac:dyDescent="0.4">
      <c r="A13" s="190" t="s">
        <v>291</v>
      </c>
      <c r="B13" s="191" t="s">
        <v>292</v>
      </c>
      <c r="C13" s="192" t="s">
        <v>293</v>
      </c>
      <c r="D13" s="203" t="s">
        <v>136</v>
      </c>
      <c r="E13" s="193" t="s">
        <v>29</v>
      </c>
      <c r="F13" s="193" t="s">
        <v>29</v>
      </c>
      <c r="G13" s="203" t="s">
        <v>136</v>
      </c>
      <c r="H13" s="194" t="s">
        <v>231</v>
      </c>
      <c r="I13" s="194" t="s">
        <v>232</v>
      </c>
      <c r="J13" s="194" t="s">
        <v>232</v>
      </c>
      <c r="K13" s="320" t="e">
        <f t="shared" si="0"/>
        <v>#VALUE!</v>
      </c>
    </row>
    <row r="14" spans="1:11" s="8" customFormat="1" ht="34.5" customHeight="1" thickBot="1" x14ac:dyDescent="0.45">
      <c r="A14" s="195" t="s">
        <v>294</v>
      </c>
      <c r="B14" s="196" t="s">
        <v>295</v>
      </c>
      <c r="C14" s="196" t="s">
        <v>296</v>
      </c>
      <c r="D14" s="204" t="s">
        <v>136</v>
      </c>
      <c r="E14" s="198" t="s">
        <v>29</v>
      </c>
      <c r="F14" s="198" t="s">
        <v>29</v>
      </c>
      <c r="G14" s="204" t="s">
        <v>136</v>
      </c>
      <c r="H14" s="199" t="s">
        <v>231</v>
      </c>
      <c r="I14" s="199" t="s">
        <v>232</v>
      </c>
      <c r="J14" s="199" t="s">
        <v>232</v>
      </c>
      <c r="K14" s="321" t="e">
        <f t="shared" si="0"/>
        <v>#VALUE!</v>
      </c>
    </row>
    <row r="15" spans="1:11" s="8" customFormat="1" ht="92.25" customHeight="1" x14ac:dyDescent="0.4">
      <c r="A15" s="154" t="s">
        <v>297</v>
      </c>
      <c r="B15" s="140" t="s">
        <v>298</v>
      </c>
      <c r="C15" s="140" t="s">
        <v>299</v>
      </c>
      <c r="D15" s="30" t="s">
        <v>272</v>
      </c>
      <c r="E15" s="30" t="s">
        <v>254</v>
      </c>
      <c r="F15" s="205" t="s">
        <v>230</v>
      </c>
      <c r="G15" s="30" t="s">
        <v>186</v>
      </c>
      <c r="H15" s="137" t="s">
        <v>34</v>
      </c>
      <c r="I15" s="137" t="s">
        <v>34</v>
      </c>
      <c r="J15" s="137" t="s">
        <v>34</v>
      </c>
      <c r="K15" s="322" t="s">
        <v>300</v>
      </c>
    </row>
    <row r="16" spans="1:11" s="8" customFormat="1" ht="40.5" customHeight="1" x14ac:dyDescent="0.4">
      <c r="A16" s="155" t="s">
        <v>301</v>
      </c>
      <c r="B16" s="138" t="s">
        <v>302</v>
      </c>
      <c r="C16" s="138" t="s">
        <v>303</v>
      </c>
      <c r="D16" s="131" t="s">
        <v>136</v>
      </c>
      <c r="E16" s="132" t="s">
        <v>29</v>
      </c>
      <c r="F16" s="132" t="s">
        <v>29</v>
      </c>
      <c r="G16" s="131" t="s">
        <v>136</v>
      </c>
      <c r="H16" s="206" t="s">
        <v>231</v>
      </c>
      <c r="I16" s="206" t="s">
        <v>232</v>
      </c>
      <c r="J16" s="206" t="s">
        <v>232</v>
      </c>
      <c r="K16" s="323" t="e">
        <f t="shared" si="0"/>
        <v>#VALUE!</v>
      </c>
    </row>
    <row r="17" spans="1:11" s="8" customFormat="1" ht="42" customHeight="1" thickBot="1" x14ac:dyDescent="0.45">
      <c r="A17" s="156" t="s">
        <v>304</v>
      </c>
      <c r="B17" s="139" t="s">
        <v>305</v>
      </c>
      <c r="C17" s="141" t="s">
        <v>306</v>
      </c>
      <c r="D17" s="135" t="s">
        <v>136</v>
      </c>
      <c r="E17" s="136" t="s">
        <v>29</v>
      </c>
      <c r="F17" s="136" t="s">
        <v>29</v>
      </c>
      <c r="G17" s="135" t="s">
        <v>136</v>
      </c>
      <c r="H17" s="164" t="s">
        <v>231</v>
      </c>
      <c r="I17" s="164" t="s">
        <v>232</v>
      </c>
      <c r="J17" s="164" t="s">
        <v>232</v>
      </c>
      <c r="K17" s="324" t="e">
        <f t="shared" si="0"/>
        <v>#VALUE!</v>
      </c>
    </row>
    <row r="18" spans="1:11" s="8" customFormat="1" ht="41.65" x14ac:dyDescent="0.4">
      <c r="A18" s="154" t="s">
        <v>307</v>
      </c>
      <c r="B18" s="34" t="s">
        <v>308</v>
      </c>
      <c r="C18" s="30" t="s">
        <v>309</v>
      </c>
      <c r="D18" s="30" t="s">
        <v>272</v>
      </c>
      <c r="E18" s="30"/>
      <c r="F18" s="172" t="s">
        <v>230</v>
      </c>
      <c r="G18" s="207" t="s">
        <v>135</v>
      </c>
      <c r="H18" s="208" t="s">
        <v>231</v>
      </c>
      <c r="I18" s="208" t="s">
        <v>232</v>
      </c>
      <c r="J18" s="209" t="s">
        <v>29</v>
      </c>
      <c r="K18" s="325" t="s">
        <v>29</v>
      </c>
    </row>
    <row r="19" spans="1:11" s="8" customFormat="1" ht="25.35" customHeight="1" x14ac:dyDescent="0.4">
      <c r="A19" s="157" t="s">
        <v>136</v>
      </c>
      <c r="B19" s="131" t="s">
        <v>136</v>
      </c>
      <c r="C19" s="131" t="s">
        <v>136</v>
      </c>
      <c r="D19" s="131" t="s">
        <v>136</v>
      </c>
      <c r="E19" s="131" t="s">
        <v>136</v>
      </c>
      <c r="F19" s="167" t="s">
        <v>136</v>
      </c>
      <c r="G19" s="210" t="s">
        <v>137</v>
      </c>
      <c r="H19" s="211" t="s">
        <v>231</v>
      </c>
      <c r="I19" s="211" t="s">
        <v>232</v>
      </c>
      <c r="J19" s="212" t="s">
        <v>29</v>
      </c>
      <c r="K19" s="326" t="s">
        <v>29</v>
      </c>
    </row>
    <row r="20" spans="1:11" s="8" customFormat="1" ht="25.35" customHeight="1" x14ac:dyDescent="0.4">
      <c r="A20" s="157" t="s">
        <v>136</v>
      </c>
      <c r="B20" s="131" t="s">
        <v>136</v>
      </c>
      <c r="C20" s="131" t="s">
        <v>136</v>
      </c>
      <c r="D20" s="131" t="s">
        <v>136</v>
      </c>
      <c r="E20" s="131" t="s">
        <v>136</v>
      </c>
      <c r="F20" s="167" t="s">
        <v>136</v>
      </c>
      <c r="G20" s="210" t="s">
        <v>138</v>
      </c>
      <c r="H20" s="211" t="s">
        <v>231</v>
      </c>
      <c r="I20" s="211" t="s">
        <v>232</v>
      </c>
      <c r="J20" s="212" t="s">
        <v>29</v>
      </c>
      <c r="K20" s="326" t="s">
        <v>29</v>
      </c>
    </row>
    <row r="21" spans="1:11" s="8" customFormat="1" ht="25.35" customHeight="1" x14ac:dyDescent="0.4">
      <c r="A21" s="157" t="s">
        <v>136</v>
      </c>
      <c r="B21" s="131" t="s">
        <v>136</v>
      </c>
      <c r="C21" s="131" t="s">
        <v>136</v>
      </c>
      <c r="D21" s="131" t="s">
        <v>136</v>
      </c>
      <c r="E21" s="131" t="s">
        <v>136</v>
      </c>
      <c r="F21" s="167" t="s">
        <v>136</v>
      </c>
      <c r="G21" s="210" t="s">
        <v>139</v>
      </c>
      <c r="H21" s="211" t="s">
        <v>231</v>
      </c>
      <c r="I21" s="211" t="s">
        <v>232</v>
      </c>
      <c r="J21" s="212" t="s">
        <v>29</v>
      </c>
      <c r="K21" s="326" t="s">
        <v>29</v>
      </c>
    </row>
    <row r="22" spans="1:11" s="8" customFormat="1" ht="25.35" customHeight="1" x14ac:dyDescent="0.4">
      <c r="A22" s="157" t="s">
        <v>136</v>
      </c>
      <c r="B22" s="131" t="s">
        <v>136</v>
      </c>
      <c r="C22" s="131" t="s">
        <v>136</v>
      </c>
      <c r="D22" s="131" t="s">
        <v>136</v>
      </c>
      <c r="E22" s="131" t="s">
        <v>136</v>
      </c>
      <c r="F22" s="167" t="s">
        <v>136</v>
      </c>
      <c r="G22" s="213" t="s">
        <v>140</v>
      </c>
      <c r="H22" s="211" t="s">
        <v>231</v>
      </c>
      <c r="I22" s="211" t="s">
        <v>232</v>
      </c>
      <c r="J22" s="212" t="s">
        <v>29</v>
      </c>
      <c r="K22" s="326" t="s">
        <v>29</v>
      </c>
    </row>
    <row r="23" spans="1:11" s="8" customFormat="1" ht="25.35" customHeight="1" x14ac:dyDescent="0.4">
      <c r="A23" s="157" t="s">
        <v>136</v>
      </c>
      <c r="B23" s="131" t="s">
        <v>136</v>
      </c>
      <c r="C23" s="131" t="s">
        <v>136</v>
      </c>
      <c r="D23" s="131" t="s">
        <v>136</v>
      </c>
      <c r="E23" s="131" t="s">
        <v>136</v>
      </c>
      <c r="F23" s="167" t="s">
        <v>136</v>
      </c>
      <c r="G23" s="213" t="s">
        <v>141</v>
      </c>
      <c r="H23" s="211" t="s">
        <v>231</v>
      </c>
      <c r="I23" s="211" t="s">
        <v>232</v>
      </c>
      <c r="J23" s="212" t="s">
        <v>29</v>
      </c>
      <c r="K23" s="326" t="s">
        <v>29</v>
      </c>
    </row>
    <row r="24" spans="1:11" s="8" customFormat="1" ht="25.35" customHeight="1" x14ac:dyDescent="0.4">
      <c r="A24" s="157" t="s">
        <v>136</v>
      </c>
      <c r="B24" s="131" t="s">
        <v>136</v>
      </c>
      <c r="C24" s="131" t="s">
        <v>136</v>
      </c>
      <c r="D24" s="131" t="s">
        <v>136</v>
      </c>
      <c r="E24" s="131" t="s">
        <v>136</v>
      </c>
      <c r="F24" s="167" t="s">
        <v>136</v>
      </c>
      <c r="G24" s="213" t="s">
        <v>142</v>
      </c>
      <c r="H24" s="211" t="s">
        <v>231</v>
      </c>
      <c r="I24" s="211" t="s">
        <v>232</v>
      </c>
      <c r="J24" s="212" t="s">
        <v>29</v>
      </c>
      <c r="K24" s="326" t="s">
        <v>29</v>
      </c>
    </row>
    <row r="25" spans="1:11" s="8" customFormat="1" ht="25.35" customHeight="1" x14ac:dyDescent="0.4">
      <c r="A25" s="157" t="s">
        <v>136</v>
      </c>
      <c r="B25" s="131" t="s">
        <v>136</v>
      </c>
      <c r="C25" s="131" t="s">
        <v>136</v>
      </c>
      <c r="D25" s="131" t="s">
        <v>136</v>
      </c>
      <c r="E25" s="131" t="s">
        <v>136</v>
      </c>
      <c r="F25" s="167" t="s">
        <v>136</v>
      </c>
      <c r="G25" s="213" t="s">
        <v>143</v>
      </c>
      <c r="H25" s="211" t="s">
        <v>231</v>
      </c>
      <c r="I25" s="211" t="s">
        <v>232</v>
      </c>
      <c r="J25" s="212" t="s">
        <v>29</v>
      </c>
      <c r="K25" s="326" t="s">
        <v>29</v>
      </c>
    </row>
    <row r="26" spans="1:11" s="8" customFormat="1" ht="25.35" customHeight="1" x14ac:dyDescent="0.4">
      <c r="A26" s="157" t="s">
        <v>136</v>
      </c>
      <c r="B26" s="131" t="s">
        <v>136</v>
      </c>
      <c r="C26" s="131" t="s">
        <v>136</v>
      </c>
      <c r="D26" s="131" t="s">
        <v>136</v>
      </c>
      <c r="E26" s="131" t="s">
        <v>136</v>
      </c>
      <c r="F26" s="167" t="s">
        <v>136</v>
      </c>
      <c r="G26" s="213" t="s">
        <v>144</v>
      </c>
      <c r="H26" s="211" t="s">
        <v>231</v>
      </c>
      <c r="I26" s="211" t="s">
        <v>232</v>
      </c>
      <c r="J26" s="212" t="s">
        <v>29</v>
      </c>
      <c r="K26" s="326" t="s">
        <v>29</v>
      </c>
    </row>
    <row r="27" spans="1:11" s="8" customFormat="1" ht="25.35" customHeight="1" x14ac:dyDescent="0.4">
      <c r="A27" s="157" t="s">
        <v>136</v>
      </c>
      <c r="B27" s="131" t="s">
        <v>136</v>
      </c>
      <c r="C27" s="131" t="s">
        <v>136</v>
      </c>
      <c r="D27" s="131" t="s">
        <v>136</v>
      </c>
      <c r="E27" s="131" t="s">
        <v>136</v>
      </c>
      <c r="F27" s="167" t="s">
        <v>136</v>
      </c>
      <c r="G27" s="213" t="s">
        <v>145</v>
      </c>
      <c r="H27" s="211" t="s">
        <v>231</v>
      </c>
      <c r="I27" s="211" t="s">
        <v>232</v>
      </c>
      <c r="J27" s="212" t="s">
        <v>29</v>
      </c>
      <c r="K27" s="326" t="s">
        <v>29</v>
      </c>
    </row>
    <row r="28" spans="1:11" s="8" customFormat="1" ht="25.35" customHeight="1" x14ac:dyDescent="0.4">
      <c r="A28" s="157" t="s">
        <v>136</v>
      </c>
      <c r="B28" s="131" t="s">
        <v>136</v>
      </c>
      <c r="C28" s="131" t="s">
        <v>136</v>
      </c>
      <c r="D28" s="131" t="s">
        <v>136</v>
      </c>
      <c r="E28" s="131" t="s">
        <v>136</v>
      </c>
      <c r="F28" s="167" t="s">
        <v>136</v>
      </c>
      <c r="G28" s="214" t="s">
        <v>146</v>
      </c>
      <c r="H28" s="211" t="s">
        <v>231</v>
      </c>
      <c r="I28" s="211" t="s">
        <v>232</v>
      </c>
      <c r="J28" s="212" t="s">
        <v>29</v>
      </c>
      <c r="K28" s="326" t="s">
        <v>29</v>
      </c>
    </row>
    <row r="29" spans="1:11" s="8" customFormat="1" ht="25.35" customHeight="1" thickBot="1" x14ac:dyDescent="0.45">
      <c r="A29" s="219" t="s">
        <v>136</v>
      </c>
      <c r="B29" s="135" t="s">
        <v>136</v>
      </c>
      <c r="C29" s="135" t="s">
        <v>136</v>
      </c>
      <c r="D29" s="135" t="s">
        <v>136</v>
      </c>
      <c r="E29" s="135" t="s">
        <v>136</v>
      </c>
      <c r="F29" s="218" t="s">
        <v>136</v>
      </c>
      <c r="G29" s="215" t="s">
        <v>147</v>
      </c>
      <c r="H29" s="216" t="s">
        <v>231</v>
      </c>
      <c r="I29" s="216" t="s">
        <v>232</v>
      </c>
      <c r="J29" s="217" t="s">
        <v>29</v>
      </c>
      <c r="K29" s="327" t="s">
        <v>29</v>
      </c>
    </row>
    <row r="30" spans="1:11" s="8" customFormat="1" ht="30" customHeight="1" x14ac:dyDescent="0.4">
      <c r="A30" s="154" t="s">
        <v>310</v>
      </c>
      <c r="B30" s="30" t="s">
        <v>311</v>
      </c>
      <c r="C30" s="30" t="s">
        <v>312</v>
      </c>
      <c r="D30" s="220" t="s">
        <v>272</v>
      </c>
      <c r="E30" s="220"/>
      <c r="F30" s="221" t="s">
        <v>230</v>
      </c>
      <c r="G30" s="207" t="s">
        <v>135</v>
      </c>
      <c r="H30" s="208" t="s">
        <v>231</v>
      </c>
      <c r="I30" s="208" t="s">
        <v>232</v>
      </c>
      <c r="J30" s="209" t="s">
        <v>34</v>
      </c>
      <c r="K30" s="325" t="s">
        <v>29</v>
      </c>
    </row>
    <row r="31" spans="1:11" s="8" customFormat="1" ht="25.35" customHeight="1" x14ac:dyDescent="0.4">
      <c r="A31" s="157" t="s">
        <v>136</v>
      </c>
      <c r="B31" s="131" t="s">
        <v>136</v>
      </c>
      <c r="C31" s="131" t="s">
        <v>136</v>
      </c>
      <c r="D31" s="131" t="s">
        <v>136</v>
      </c>
      <c r="E31" s="131" t="s">
        <v>136</v>
      </c>
      <c r="F31" s="167" t="s">
        <v>136</v>
      </c>
      <c r="G31" s="210" t="s">
        <v>137</v>
      </c>
      <c r="H31" s="211" t="s">
        <v>231</v>
      </c>
      <c r="I31" s="211" t="s">
        <v>232</v>
      </c>
      <c r="J31" s="212" t="s">
        <v>29</v>
      </c>
      <c r="K31" s="326" t="s">
        <v>29</v>
      </c>
    </row>
    <row r="32" spans="1:11" s="8" customFormat="1" ht="25.35" customHeight="1" x14ac:dyDescent="0.4">
      <c r="A32" s="157" t="s">
        <v>136</v>
      </c>
      <c r="B32" s="131" t="s">
        <v>136</v>
      </c>
      <c r="C32" s="131" t="s">
        <v>136</v>
      </c>
      <c r="D32" s="131" t="s">
        <v>136</v>
      </c>
      <c r="E32" s="131" t="s">
        <v>136</v>
      </c>
      <c r="F32" s="167" t="s">
        <v>136</v>
      </c>
      <c r="G32" s="210" t="s">
        <v>138</v>
      </c>
      <c r="H32" s="211" t="s">
        <v>231</v>
      </c>
      <c r="I32" s="211" t="s">
        <v>232</v>
      </c>
      <c r="J32" s="212" t="s">
        <v>29</v>
      </c>
      <c r="K32" s="326" t="s">
        <v>29</v>
      </c>
    </row>
    <row r="33" spans="1:11" s="8" customFormat="1" ht="25.35" customHeight="1" x14ac:dyDescent="0.4">
      <c r="A33" s="157" t="s">
        <v>136</v>
      </c>
      <c r="B33" s="131" t="s">
        <v>136</v>
      </c>
      <c r="C33" s="131" t="s">
        <v>136</v>
      </c>
      <c r="D33" s="131" t="s">
        <v>136</v>
      </c>
      <c r="E33" s="131" t="s">
        <v>136</v>
      </c>
      <c r="F33" s="167" t="s">
        <v>136</v>
      </c>
      <c r="G33" s="210" t="s">
        <v>139</v>
      </c>
      <c r="H33" s="211" t="s">
        <v>231</v>
      </c>
      <c r="I33" s="211" t="s">
        <v>232</v>
      </c>
      <c r="J33" s="212" t="s">
        <v>29</v>
      </c>
      <c r="K33" s="326" t="s">
        <v>29</v>
      </c>
    </row>
    <row r="34" spans="1:11" s="8" customFormat="1" ht="25.35" customHeight="1" x14ac:dyDescent="0.4">
      <c r="A34" s="157" t="s">
        <v>136</v>
      </c>
      <c r="B34" s="131" t="s">
        <v>136</v>
      </c>
      <c r="C34" s="131" t="s">
        <v>136</v>
      </c>
      <c r="D34" s="131" t="s">
        <v>136</v>
      </c>
      <c r="E34" s="131" t="s">
        <v>136</v>
      </c>
      <c r="F34" s="167" t="s">
        <v>136</v>
      </c>
      <c r="G34" s="213" t="s">
        <v>140</v>
      </c>
      <c r="H34" s="211" t="s">
        <v>231</v>
      </c>
      <c r="I34" s="211" t="s">
        <v>232</v>
      </c>
      <c r="J34" s="212" t="s">
        <v>29</v>
      </c>
      <c r="K34" s="326" t="s">
        <v>29</v>
      </c>
    </row>
    <row r="35" spans="1:11" s="8" customFormat="1" ht="25.35" customHeight="1" x14ac:dyDescent="0.4">
      <c r="A35" s="157" t="s">
        <v>136</v>
      </c>
      <c r="B35" s="131" t="s">
        <v>136</v>
      </c>
      <c r="C35" s="131" t="s">
        <v>136</v>
      </c>
      <c r="D35" s="131" t="s">
        <v>136</v>
      </c>
      <c r="E35" s="131" t="s">
        <v>136</v>
      </c>
      <c r="F35" s="167" t="s">
        <v>136</v>
      </c>
      <c r="G35" s="213" t="s">
        <v>141</v>
      </c>
      <c r="H35" s="211" t="s">
        <v>231</v>
      </c>
      <c r="I35" s="211" t="s">
        <v>232</v>
      </c>
      <c r="J35" s="212" t="s">
        <v>29</v>
      </c>
      <c r="K35" s="326" t="s">
        <v>29</v>
      </c>
    </row>
    <row r="36" spans="1:11" s="8" customFormat="1" ht="25.35" customHeight="1" x14ac:dyDescent="0.4">
      <c r="A36" s="157" t="s">
        <v>136</v>
      </c>
      <c r="B36" s="131" t="s">
        <v>136</v>
      </c>
      <c r="C36" s="131" t="s">
        <v>136</v>
      </c>
      <c r="D36" s="131" t="s">
        <v>136</v>
      </c>
      <c r="E36" s="131" t="s">
        <v>136</v>
      </c>
      <c r="F36" s="167" t="s">
        <v>136</v>
      </c>
      <c r="G36" s="213" t="s">
        <v>142</v>
      </c>
      <c r="H36" s="211" t="s">
        <v>231</v>
      </c>
      <c r="I36" s="211" t="s">
        <v>232</v>
      </c>
      <c r="J36" s="212" t="s">
        <v>29</v>
      </c>
      <c r="K36" s="326" t="s">
        <v>29</v>
      </c>
    </row>
    <row r="37" spans="1:11" s="8" customFormat="1" ht="25.35" customHeight="1" x14ac:dyDescent="0.4">
      <c r="A37" s="157" t="s">
        <v>136</v>
      </c>
      <c r="B37" s="131" t="s">
        <v>136</v>
      </c>
      <c r="C37" s="131" t="s">
        <v>136</v>
      </c>
      <c r="D37" s="131" t="s">
        <v>136</v>
      </c>
      <c r="E37" s="131" t="s">
        <v>136</v>
      </c>
      <c r="F37" s="167" t="s">
        <v>136</v>
      </c>
      <c r="G37" s="213" t="s">
        <v>143</v>
      </c>
      <c r="H37" s="211" t="s">
        <v>231</v>
      </c>
      <c r="I37" s="211" t="s">
        <v>232</v>
      </c>
      <c r="J37" s="212" t="s">
        <v>29</v>
      </c>
      <c r="K37" s="326" t="s">
        <v>29</v>
      </c>
    </row>
    <row r="38" spans="1:11" s="8" customFormat="1" ht="25.35" customHeight="1" x14ac:dyDescent="0.4">
      <c r="A38" s="157" t="s">
        <v>136</v>
      </c>
      <c r="B38" s="131" t="s">
        <v>136</v>
      </c>
      <c r="C38" s="131" t="s">
        <v>136</v>
      </c>
      <c r="D38" s="131" t="s">
        <v>136</v>
      </c>
      <c r="E38" s="131" t="s">
        <v>136</v>
      </c>
      <c r="F38" s="167" t="s">
        <v>136</v>
      </c>
      <c r="G38" s="213" t="s">
        <v>144</v>
      </c>
      <c r="H38" s="211" t="s">
        <v>231</v>
      </c>
      <c r="I38" s="211" t="s">
        <v>232</v>
      </c>
      <c r="J38" s="212" t="s">
        <v>29</v>
      </c>
      <c r="K38" s="326" t="s">
        <v>29</v>
      </c>
    </row>
    <row r="39" spans="1:11" s="8" customFormat="1" ht="25.35" customHeight="1" x14ac:dyDescent="0.4">
      <c r="A39" s="157" t="s">
        <v>136</v>
      </c>
      <c r="B39" s="131" t="s">
        <v>136</v>
      </c>
      <c r="C39" s="131" t="s">
        <v>136</v>
      </c>
      <c r="D39" s="131" t="s">
        <v>136</v>
      </c>
      <c r="E39" s="131" t="s">
        <v>136</v>
      </c>
      <c r="F39" s="167" t="s">
        <v>136</v>
      </c>
      <c r="G39" s="213" t="s">
        <v>145</v>
      </c>
      <c r="H39" s="211" t="s">
        <v>231</v>
      </c>
      <c r="I39" s="211" t="s">
        <v>232</v>
      </c>
      <c r="J39" s="212" t="s">
        <v>29</v>
      </c>
      <c r="K39" s="326" t="s">
        <v>29</v>
      </c>
    </row>
    <row r="40" spans="1:11" s="8" customFormat="1" ht="25.35" customHeight="1" x14ac:dyDescent="0.4">
      <c r="A40" s="157" t="s">
        <v>136</v>
      </c>
      <c r="B40" s="131" t="s">
        <v>136</v>
      </c>
      <c r="C40" s="131" t="s">
        <v>136</v>
      </c>
      <c r="D40" s="131" t="s">
        <v>136</v>
      </c>
      <c r="E40" s="131" t="s">
        <v>136</v>
      </c>
      <c r="F40" s="167" t="s">
        <v>136</v>
      </c>
      <c r="G40" s="214" t="s">
        <v>146</v>
      </c>
      <c r="H40" s="211" t="s">
        <v>231</v>
      </c>
      <c r="I40" s="211" t="s">
        <v>232</v>
      </c>
      <c r="J40" s="212" t="s">
        <v>29</v>
      </c>
      <c r="K40" s="326" t="s">
        <v>29</v>
      </c>
    </row>
    <row r="41" spans="1:11" s="8" customFormat="1" ht="25.35" customHeight="1" thickBot="1" x14ac:dyDescent="0.45">
      <c r="A41" s="219" t="s">
        <v>136</v>
      </c>
      <c r="B41" s="135" t="s">
        <v>136</v>
      </c>
      <c r="C41" s="135" t="s">
        <v>136</v>
      </c>
      <c r="D41" s="135" t="s">
        <v>136</v>
      </c>
      <c r="E41" s="135" t="s">
        <v>136</v>
      </c>
      <c r="F41" s="218" t="s">
        <v>136</v>
      </c>
      <c r="G41" s="215" t="s">
        <v>147</v>
      </c>
      <c r="H41" s="216" t="s">
        <v>231</v>
      </c>
      <c r="I41" s="216" t="s">
        <v>232</v>
      </c>
      <c r="J41" s="217" t="s">
        <v>29</v>
      </c>
      <c r="K41" s="327" t="s">
        <v>29</v>
      </c>
    </row>
    <row r="42" spans="1:11" s="8" customFormat="1" ht="30" customHeight="1" x14ac:dyDescent="0.4">
      <c r="A42" s="154" t="s">
        <v>313</v>
      </c>
      <c r="B42" s="30" t="s">
        <v>314</v>
      </c>
      <c r="C42" s="30" t="s">
        <v>315</v>
      </c>
      <c r="D42" s="220" t="s">
        <v>272</v>
      </c>
      <c r="E42" s="220"/>
      <c r="F42" s="221" t="s">
        <v>230</v>
      </c>
      <c r="G42" s="207" t="s">
        <v>135</v>
      </c>
      <c r="H42" s="208" t="s">
        <v>231</v>
      </c>
      <c r="I42" s="208" t="s">
        <v>232</v>
      </c>
      <c r="J42" s="209" t="s">
        <v>29</v>
      </c>
      <c r="K42" s="325" t="s">
        <v>29</v>
      </c>
    </row>
    <row r="43" spans="1:11" s="8" customFormat="1" ht="25.35" customHeight="1" x14ac:dyDescent="0.4">
      <c r="A43" s="157" t="s">
        <v>136</v>
      </c>
      <c r="B43" s="131" t="s">
        <v>136</v>
      </c>
      <c r="C43" s="131" t="s">
        <v>136</v>
      </c>
      <c r="D43" s="131" t="s">
        <v>136</v>
      </c>
      <c r="E43" s="131" t="s">
        <v>136</v>
      </c>
      <c r="F43" s="167" t="s">
        <v>136</v>
      </c>
      <c r="G43" s="210" t="s">
        <v>137</v>
      </c>
      <c r="H43" s="211" t="s">
        <v>231</v>
      </c>
      <c r="I43" s="211" t="s">
        <v>232</v>
      </c>
      <c r="J43" s="212" t="s">
        <v>29</v>
      </c>
      <c r="K43" s="326" t="s">
        <v>29</v>
      </c>
    </row>
    <row r="44" spans="1:11" s="8" customFormat="1" ht="25.35" customHeight="1" x14ac:dyDescent="0.4">
      <c r="A44" s="157" t="s">
        <v>136</v>
      </c>
      <c r="B44" s="131" t="s">
        <v>136</v>
      </c>
      <c r="C44" s="131" t="s">
        <v>136</v>
      </c>
      <c r="D44" s="131" t="s">
        <v>136</v>
      </c>
      <c r="E44" s="131" t="s">
        <v>136</v>
      </c>
      <c r="F44" s="167" t="s">
        <v>136</v>
      </c>
      <c r="G44" s="210" t="s">
        <v>138</v>
      </c>
      <c r="H44" s="211" t="s">
        <v>231</v>
      </c>
      <c r="I44" s="211" t="s">
        <v>232</v>
      </c>
      <c r="J44" s="212" t="s">
        <v>29</v>
      </c>
      <c r="K44" s="326" t="s">
        <v>29</v>
      </c>
    </row>
    <row r="45" spans="1:11" s="8" customFormat="1" ht="25.35" customHeight="1" x14ac:dyDescent="0.4">
      <c r="A45" s="157" t="s">
        <v>136</v>
      </c>
      <c r="B45" s="131" t="s">
        <v>136</v>
      </c>
      <c r="C45" s="131" t="s">
        <v>136</v>
      </c>
      <c r="D45" s="131" t="s">
        <v>136</v>
      </c>
      <c r="E45" s="131" t="s">
        <v>136</v>
      </c>
      <c r="F45" s="167" t="s">
        <v>136</v>
      </c>
      <c r="G45" s="210" t="s">
        <v>139</v>
      </c>
      <c r="H45" s="211" t="s">
        <v>231</v>
      </c>
      <c r="I45" s="211" t="s">
        <v>232</v>
      </c>
      <c r="J45" s="212" t="s">
        <v>29</v>
      </c>
      <c r="K45" s="326" t="s">
        <v>29</v>
      </c>
    </row>
    <row r="46" spans="1:11" s="8" customFormat="1" ht="25.35" customHeight="1" x14ac:dyDescent="0.4">
      <c r="A46" s="157" t="s">
        <v>136</v>
      </c>
      <c r="B46" s="131" t="s">
        <v>136</v>
      </c>
      <c r="C46" s="131" t="s">
        <v>136</v>
      </c>
      <c r="D46" s="131" t="s">
        <v>136</v>
      </c>
      <c r="E46" s="131" t="s">
        <v>136</v>
      </c>
      <c r="F46" s="167" t="s">
        <v>136</v>
      </c>
      <c r="G46" s="213" t="s">
        <v>140</v>
      </c>
      <c r="H46" s="211" t="s">
        <v>231</v>
      </c>
      <c r="I46" s="211" t="s">
        <v>232</v>
      </c>
      <c r="J46" s="212" t="s">
        <v>29</v>
      </c>
      <c r="K46" s="326" t="s">
        <v>29</v>
      </c>
    </row>
    <row r="47" spans="1:11" s="8" customFormat="1" ht="25.35" customHeight="1" x14ac:dyDescent="0.4">
      <c r="A47" s="157" t="s">
        <v>136</v>
      </c>
      <c r="B47" s="131" t="s">
        <v>136</v>
      </c>
      <c r="C47" s="131" t="s">
        <v>136</v>
      </c>
      <c r="D47" s="131" t="s">
        <v>136</v>
      </c>
      <c r="E47" s="131" t="s">
        <v>136</v>
      </c>
      <c r="F47" s="167" t="s">
        <v>136</v>
      </c>
      <c r="G47" s="213" t="s">
        <v>141</v>
      </c>
      <c r="H47" s="211" t="s">
        <v>231</v>
      </c>
      <c r="I47" s="211" t="s">
        <v>232</v>
      </c>
      <c r="J47" s="212" t="s">
        <v>29</v>
      </c>
      <c r="K47" s="326" t="s">
        <v>29</v>
      </c>
    </row>
    <row r="48" spans="1:11" s="8" customFormat="1" ht="25.35" customHeight="1" x14ac:dyDescent="0.4">
      <c r="A48" s="157" t="s">
        <v>136</v>
      </c>
      <c r="B48" s="131" t="s">
        <v>136</v>
      </c>
      <c r="C48" s="131" t="s">
        <v>136</v>
      </c>
      <c r="D48" s="131" t="s">
        <v>136</v>
      </c>
      <c r="E48" s="131" t="s">
        <v>136</v>
      </c>
      <c r="F48" s="167" t="s">
        <v>136</v>
      </c>
      <c r="G48" s="213" t="s">
        <v>142</v>
      </c>
      <c r="H48" s="211" t="s">
        <v>231</v>
      </c>
      <c r="I48" s="211" t="s">
        <v>232</v>
      </c>
      <c r="J48" s="212" t="s">
        <v>29</v>
      </c>
      <c r="K48" s="326" t="s">
        <v>29</v>
      </c>
    </row>
    <row r="49" spans="1:11" s="8" customFormat="1" ht="25.35" customHeight="1" x14ac:dyDescent="0.4">
      <c r="A49" s="157" t="s">
        <v>136</v>
      </c>
      <c r="B49" s="131" t="s">
        <v>136</v>
      </c>
      <c r="C49" s="131" t="s">
        <v>136</v>
      </c>
      <c r="D49" s="131" t="s">
        <v>136</v>
      </c>
      <c r="E49" s="131" t="s">
        <v>136</v>
      </c>
      <c r="F49" s="167" t="s">
        <v>136</v>
      </c>
      <c r="G49" s="213" t="s">
        <v>143</v>
      </c>
      <c r="H49" s="211" t="s">
        <v>231</v>
      </c>
      <c r="I49" s="211" t="s">
        <v>232</v>
      </c>
      <c r="J49" s="212" t="s">
        <v>29</v>
      </c>
      <c r="K49" s="326" t="s">
        <v>29</v>
      </c>
    </row>
    <row r="50" spans="1:11" s="8" customFormat="1" ht="25.35" customHeight="1" x14ac:dyDescent="0.4">
      <c r="A50" s="157" t="s">
        <v>136</v>
      </c>
      <c r="B50" s="131" t="s">
        <v>136</v>
      </c>
      <c r="C50" s="131" t="s">
        <v>136</v>
      </c>
      <c r="D50" s="131" t="s">
        <v>136</v>
      </c>
      <c r="E50" s="131" t="s">
        <v>136</v>
      </c>
      <c r="F50" s="167" t="s">
        <v>136</v>
      </c>
      <c r="G50" s="213" t="s">
        <v>144</v>
      </c>
      <c r="H50" s="211" t="s">
        <v>231</v>
      </c>
      <c r="I50" s="211" t="s">
        <v>232</v>
      </c>
      <c r="J50" s="212" t="s">
        <v>29</v>
      </c>
      <c r="K50" s="326" t="s">
        <v>29</v>
      </c>
    </row>
    <row r="51" spans="1:11" s="8" customFormat="1" ht="25.35" customHeight="1" x14ac:dyDescent="0.4">
      <c r="A51" s="157" t="s">
        <v>136</v>
      </c>
      <c r="B51" s="131" t="s">
        <v>136</v>
      </c>
      <c r="C51" s="131" t="s">
        <v>136</v>
      </c>
      <c r="D51" s="131" t="s">
        <v>136</v>
      </c>
      <c r="E51" s="131" t="s">
        <v>136</v>
      </c>
      <c r="F51" s="167" t="s">
        <v>136</v>
      </c>
      <c r="G51" s="213" t="s">
        <v>145</v>
      </c>
      <c r="H51" s="211" t="s">
        <v>231</v>
      </c>
      <c r="I51" s="211" t="s">
        <v>232</v>
      </c>
      <c r="J51" s="212" t="s">
        <v>29</v>
      </c>
      <c r="K51" s="326" t="s">
        <v>29</v>
      </c>
    </row>
    <row r="52" spans="1:11" s="8" customFormat="1" ht="25.35" customHeight="1" x14ac:dyDescent="0.4">
      <c r="A52" s="157" t="s">
        <v>136</v>
      </c>
      <c r="B52" s="131" t="s">
        <v>136</v>
      </c>
      <c r="C52" s="131" t="s">
        <v>136</v>
      </c>
      <c r="D52" s="131" t="s">
        <v>136</v>
      </c>
      <c r="E52" s="131" t="s">
        <v>136</v>
      </c>
      <c r="F52" s="167" t="s">
        <v>136</v>
      </c>
      <c r="G52" s="214" t="s">
        <v>146</v>
      </c>
      <c r="H52" s="211" t="s">
        <v>231</v>
      </c>
      <c r="I52" s="211" t="s">
        <v>232</v>
      </c>
      <c r="J52" s="212" t="s">
        <v>29</v>
      </c>
      <c r="K52" s="326" t="s">
        <v>29</v>
      </c>
    </row>
    <row r="53" spans="1:11" s="8" customFormat="1" ht="25.35" customHeight="1" thickBot="1" x14ac:dyDescent="0.45">
      <c r="A53" s="219" t="s">
        <v>136</v>
      </c>
      <c r="B53" s="135" t="s">
        <v>136</v>
      </c>
      <c r="C53" s="135" t="s">
        <v>136</v>
      </c>
      <c r="D53" s="135" t="s">
        <v>136</v>
      </c>
      <c r="E53" s="135" t="s">
        <v>136</v>
      </c>
      <c r="F53" s="218" t="s">
        <v>136</v>
      </c>
      <c r="G53" s="215" t="s">
        <v>147</v>
      </c>
      <c r="H53" s="216" t="s">
        <v>231</v>
      </c>
      <c r="I53" s="216" t="s">
        <v>232</v>
      </c>
      <c r="J53" s="217" t="s">
        <v>29</v>
      </c>
      <c r="K53" s="327" t="s">
        <v>29</v>
      </c>
    </row>
    <row r="54" spans="1:11" s="8" customFormat="1" ht="45" customHeight="1" x14ac:dyDescent="0.4">
      <c r="A54" s="223" t="s">
        <v>316</v>
      </c>
      <c r="B54" s="222" t="s">
        <v>317</v>
      </c>
      <c r="C54" s="222" t="s">
        <v>318</v>
      </c>
      <c r="D54" s="220" t="s">
        <v>272</v>
      </c>
      <c r="E54" s="220"/>
      <c r="F54" s="221" t="s">
        <v>230</v>
      </c>
      <c r="G54" s="207" t="s">
        <v>135</v>
      </c>
      <c r="H54" s="208" t="s">
        <v>231</v>
      </c>
      <c r="I54" s="208" t="s">
        <v>232</v>
      </c>
      <c r="J54" s="209" t="s">
        <v>34</v>
      </c>
      <c r="K54" s="325" t="s">
        <v>29</v>
      </c>
    </row>
    <row r="55" spans="1:11" s="8" customFormat="1" ht="25.35" customHeight="1" x14ac:dyDescent="0.4">
      <c r="A55" s="157" t="s">
        <v>136</v>
      </c>
      <c r="B55" s="131" t="s">
        <v>136</v>
      </c>
      <c r="C55" s="131" t="s">
        <v>136</v>
      </c>
      <c r="D55" s="131" t="s">
        <v>136</v>
      </c>
      <c r="E55" s="131" t="s">
        <v>136</v>
      </c>
      <c r="F55" s="167" t="s">
        <v>136</v>
      </c>
      <c r="G55" s="210" t="s">
        <v>137</v>
      </c>
      <c r="H55" s="211" t="s">
        <v>231</v>
      </c>
      <c r="I55" s="211" t="s">
        <v>232</v>
      </c>
      <c r="J55" s="212" t="s">
        <v>29</v>
      </c>
      <c r="K55" s="326" t="s">
        <v>29</v>
      </c>
    </row>
    <row r="56" spans="1:11" s="8" customFormat="1" ht="25.35" customHeight="1" x14ac:dyDescent="0.4">
      <c r="A56" s="157" t="s">
        <v>136</v>
      </c>
      <c r="B56" s="131" t="s">
        <v>136</v>
      </c>
      <c r="C56" s="131" t="s">
        <v>136</v>
      </c>
      <c r="D56" s="131" t="s">
        <v>136</v>
      </c>
      <c r="E56" s="131" t="s">
        <v>136</v>
      </c>
      <c r="F56" s="167" t="s">
        <v>136</v>
      </c>
      <c r="G56" s="210" t="s">
        <v>138</v>
      </c>
      <c r="H56" s="211" t="s">
        <v>231</v>
      </c>
      <c r="I56" s="211" t="s">
        <v>232</v>
      </c>
      <c r="J56" s="212" t="s">
        <v>29</v>
      </c>
      <c r="K56" s="326" t="s">
        <v>29</v>
      </c>
    </row>
    <row r="57" spans="1:11" s="8" customFormat="1" ht="25.35" customHeight="1" x14ac:dyDescent="0.4">
      <c r="A57" s="157" t="s">
        <v>136</v>
      </c>
      <c r="B57" s="131" t="s">
        <v>136</v>
      </c>
      <c r="C57" s="131" t="s">
        <v>136</v>
      </c>
      <c r="D57" s="131" t="s">
        <v>136</v>
      </c>
      <c r="E57" s="131" t="s">
        <v>136</v>
      </c>
      <c r="F57" s="167" t="s">
        <v>136</v>
      </c>
      <c r="G57" s="210" t="s">
        <v>139</v>
      </c>
      <c r="H57" s="211" t="s">
        <v>231</v>
      </c>
      <c r="I57" s="211" t="s">
        <v>232</v>
      </c>
      <c r="J57" s="212" t="s">
        <v>29</v>
      </c>
      <c r="K57" s="326" t="s">
        <v>29</v>
      </c>
    </row>
    <row r="58" spans="1:11" s="8" customFormat="1" ht="25.35" customHeight="1" x14ac:dyDescent="0.4">
      <c r="A58" s="157" t="s">
        <v>136</v>
      </c>
      <c r="B58" s="131" t="s">
        <v>136</v>
      </c>
      <c r="C58" s="131" t="s">
        <v>136</v>
      </c>
      <c r="D58" s="131" t="s">
        <v>136</v>
      </c>
      <c r="E58" s="131" t="s">
        <v>136</v>
      </c>
      <c r="F58" s="167" t="s">
        <v>136</v>
      </c>
      <c r="G58" s="213" t="s">
        <v>140</v>
      </c>
      <c r="H58" s="211" t="s">
        <v>231</v>
      </c>
      <c r="I58" s="211" t="s">
        <v>232</v>
      </c>
      <c r="J58" s="212" t="s">
        <v>29</v>
      </c>
      <c r="K58" s="326" t="s">
        <v>29</v>
      </c>
    </row>
    <row r="59" spans="1:11" s="8" customFormat="1" ht="25.35" customHeight="1" x14ac:dyDescent="0.4">
      <c r="A59" s="157" t="s">
        <v>136</v>
      </c>
      <c r="B59" s="131" t="s">
        <v>136</v>
      </c>
      <c r="C59" s="131" t="s">
        <v>136</v>
      </c>
      <c r="D59" s="131" t="s">
        <v>136</v>
      </c>
      <c r="E59" s="131" t="s">
        <v>136</v>
      </c>
      <c r="F59" s="167" t="s">
        <v>136</v>
      </c>
      <c r="G59" s="213" t="s">
        <v>141</v>
      </c>
      <c r="H59" s="211" t="s">
        <v>231</v>
      </c>
      <c r="I59" s="211" t="s">
        <v>232</v>
      </c>
      <c r="J59" s="212" t="s">
        <v>29</v>
      </c>
      <c r="K59" s="326" t="s">
        <v>29</v>
      </c>
    </row>
    <row r="60" spans="1:11" s="8" customFormat="1" ht="25.35" customHeight="1" x14ac:dyDescent="0.4">
      <c r="A60" s="157" t="s">
        <v>136</v>
      </c>
      <c r="B60" s="131" t="s">
        <v>136</v>
      </c>
      <c r="C60" s="131" t="s">
        <v>136</v>
      </c>
      <c r="D60" s="131" t="s">
        <v>136</v>
      </c>
      <c r="E60" s="131" t="s">
        <v>136</v>
      </c>
      <c r="F60" s="167" t="s">
        <v>136</v>
      </c>
      <c r="G60" s="213" t="s">
        <v>142</v>
      </c>
      <c r="H60" s="211" t="s">
        <v>231</v>
      </c>
      <c r="I60" s="211" t="s">
        <v>232</v>
      </c>
      <c r="J60" s="212" t="s">
        <v>29</v>
      </c>
      <c r="K60" s="326" t="s">
        <v>29</v>
      </c>
    </row>
    <row r="61" spans="1:11" s="8" customFormat="1" ht="25.35" customHeight="1" x14ac:dyDescent="0.4">
      <c r="A61" s="157" t="s">
        <v>136</v>
      </c>
      <c r="B61" s="131" t="s">
        <v>136</v>
      </c>
      <c r="C61" s="131" t="s">
        <v>136</v>
      </c>
      <c r="D61" s="131" t="s">
        <v>136</v>
      </c>
      <c r="E61" s="131" t="s">
        <v>136</v>
      </c>
      <c r="F61" s="167" t="s">
        <v>136</v>
      </c>
      <c r="G61" s="213" t="s">
        <v>143</v>
      </c>
      <c r="H61" s="211" t="s">
        <v>231</v>
      </c>
      <c r="I61" s="211" t="s">
        <v>232</v>
      </c>
      <c r="J61" s="212" t="s">
        <v>29</v>
      </c>
      <c r="K61" s="326" t="s">
        <v>29</v>
      </c>
    </row>
    <row r="62" spans="1:11" s="8" customFormat="1" ht="25.35" customHeight="1" x14ac:dyDescent="0.4">
      <c r="A62" s="157" t="s">
        <v>136</v>
      </c>
      <c r="B62" s="131" t="s">
        <v>136</v>
      </c>
      <c r="C62" s="131" t="s">
        <v>136</v>
      </c>
      <c r="D62" s="131" t="s">
        <v>136</v>
      </c>
      <c r="E62" s="131" t="s">
        <v>136</v>
      </c>
      <c r="F62" s="167" t="s">
        <v>136</v>
      </c>
      <c r="G62" s="213" t="s">
        <v>144</v>
      </c>
      <c r="H62" s="211" t="s">
        <v>231</v>
      </c>
      <c r="I62" s="211" t="s">
        <v>232</v>
      </c>
      <c r="J62" s="212" t="s">
        <v>29</v>
      </c>
      <c r="K62" s="326" t="s">
        <v>29</v>
      </c>
    </row>
    <row r="63" spans="1:11" s="8" customFormat="1" ht="25.35" customHeight="1" x14ac:dyDescent="0.4">
      <c r="A63" s="157" t="s">
        <v>136</v>
      </c>
      <c r="B63" s="131" t="s">
        <v>136</v>
      </c>
      <c r="C63" s="131" t="s">
        <v>136</v>
      </c>
      <c r="D63" s="131" t="s">
        <v>136</v>
      </c>
      <c r="E63" s="131" t="s">
        <v>136</v>
      </c>
      <c r="F63" s="167" t="s">
        <v>136</v>
      </c>
      <c r="G63" s="213" t="s">
        <v>145</v>
      </c>
      <c r="H63" s="211" t="s">
        <v>231</v>
      </c>
      <c r="I63" s="211" t="s">
        <v>232</v>
      </c>
      <c r="J63" s="212" t="s">
        <v>29</v>
      </c>
      <c r="K63" s="326" t="s">
        <v>29</v>
      </c>
    </row>
    <row r="64" spans="1:11" s="8" customFormat="1" ht="25.35" customHeight="1" x14ac:dyDescent="0.4">
      <c r="A64" s="157" t="s">
        <v>136</v>
      </c>
      <c r="B64" s="131" t="s">
        <v>136</v>
      </c>
      <c r="C64" s="131" t="s">
        <v>136</v>
      </c>
      <c r="D64" s="131" t="s">
        <v>136</v>
      </c>
      <c r="E64" s="131" t="s">
        <v>136</v>
      </c>
      <c r="F64" s="167" t="s">
        <v>136</v>
      </c>
      <c r="G64" s="214" t="s">
        <v>146</v>
      </c>
      <c r="H64" s="211" t="s">
        <v>231</v>
      </c>
      <c r="I64" s="211" t="s">
        <v>232</v>
      </c>
      <c r="J64" s="212" t="s">
        <v>29</v>
      </c>
      <c r="K64" s="326" t="s">
        <v>29</v>
      </c>
    </row>
    <row r="65" spans="1:11" s="8" customFormat="1" ht="25.35" customHeight="1" thickBot="1" x14ac:dyDescent="0.45">
      <c r="A65" s="219" t="s">
        <v>136</v>
      </c>
      <c r="B65" s="135" t="s">
        <v>136</v>
      </c>
      <c r="C65" s="135" t="s">
        <v>136</v>
      </c>
      <c r="D65" s="135" t="s">
        <v>136</v>
      </c>
      <c r="E65" s="135" t="s">
        <v>136</v>
      </c>
      <c r="F65" s="218" t="s">
        <v>136</v>
      </c>
      <c r="G65" s="215" t="s">
        <v>147</v>
      </c>
      <c r="H65" s="216" t="s">
        <v>231</v>
      </c>
      <c r="I65" s="216" t="s">
        <v>232</v>
      </c>
      <c r="J65" s="217" t="s">
        <v>29</v>
      </c>
      <c r="K65" s="327" t="s">
        <v>29</v>
      </c>
    </row>
    <row r="66" spans="1:11" s="8" customFormat="1" ht="43.35" customHeight="1" x14ac:dyDescent="0.4">
      <c r="A66" s="154" t="s">
        <v>319</v>
      </c>
      <c r="B66" s="30" t="s">
        <v>320</v>
      </c>
      <c r="C66" s="30" t="s">
        <v>321</v>
      </c>
      <c r="D66" s="30" t="s">
        <v>272</v>
      </c>
      <c r="E66" s="30"/>
      <c r="F66" s="221" t="s">
        <v>230</v>
      </c>
      <c r="G66" s="207" t="s">
        <v>135</v>
      </c>
      <c r="H66" s="208" t="s">
        <v>231</v>
      </c>
      <c r="I66" s="208" t="s">
        <v>232</v>
      </c>
      <c r="J66" s="209" t="s">
        <v>34</v>
      </c>
      <c r="K66" s="325" t="s">
        <v>29</v>
      </c>
    </row>
    <row r="67" spans="1:11" s="8" customFormat="1" ht="25.35" customHeight="1" x14ac:dyDescent="0.4">
      <c r="A67" s="157" t="s">
        <v>136</v>
      </c>
      <c r="B67" s="131" t="s">
        <v>136</v>
      </c>
      <c r="C67" s="131" t="s">
        <v>136</v>
      </c>
      <c r="D67" s="148" t="s">
        <v>136</v>
      </c>
      <c r="E67" s="148" t="s">
        <v>136</v>
      </c>
      <c r="F67" s="168" t="s">
        <v>136</v>
      </c>
      <c r="G67" s="210" t="s">
        <v>137</v>
      </c>
      <c r="H67" s="211" t="s">
        <v>231</v>
      </c>
      <c r="I67" s="211" t="s">
        <v>232</v>
      </c>
      <c r="J67" s="212" t="s">
        <v>29</v>
      </c>
      <c r="K67" s="326" t="s">
        <v>29</v>
      </c>
    </row>
    <row r="68" spans="1:11" s="8" customFormat="1" ht="25.35" customHeight="1" x14ac:dyDescent="0.4">
      <c r="A68" s="157" t="s">
        <v>136</v>
      </c>
      <c r="B68" s="131" t="s">
        <v>136</v>
      </c>
      <c r="C68" s="131" t="s">
        <v>136</v>
      </c>
      <c r="D68" s="148" t="s">
        <v>136</v>
      </c>
      <c r="E68" s="148" t="s">
        <v>136</v>
      </c>
      <c r="F68" s="167" t="s">
        <v>136</v>
      </c>
      <c r="G68" s="210" t="s">
        <v>138</v>
      </c>
      <c r="H68" s="211" t="s">
        <v>231</v>
      </c>
      <c r="I68" s="211" t="s">
        <v>232</v>
      </c>
      <c r="J68" s="212" t="s">
        <v>29</v>
      </c>
      <c r="K68" s="326" t="s">
        <v>29</v>
      </c>
    </row>
    <row r="69" spans="1:11" s="8" customFormat="1" ht="25.35" customHeight="1" x14ac:dyDescent="0.4">
      <c r="A69" s="157" t="s">
        <v>136</v>
      </c>
      <c r="B69" s="131" t="s">
        <v>136</v>
      </c>
      <c r="C69" s="131" t="s">
        <v>136</v>
      </c>
      <c r="D69" s="148" t="s">
        <v>136</v>
      </c>
      <c r="E69" s="148" t="s">
        <v>136</v>
      </c>
      <c r="F69" s="167" t="s">
        <v>136</v>
      </c>
      <c r="G69" s="210" t="s">
        <v>139</v>
      </c>
      <c r="H69" s="211" t="s">
        <v>231</v>
      </c>
      <c r="I69" s="211" t="s">
        <v>232</v>
      </c>
      <c r="J69" s="212" t="s">
        <v>29</v>
      </c>
      <c r="K69" s="326" t="s">
        <v>29</v>
      </c>
    </row>
    <row r="70" spans="1:11" s="8" customFormat="1" ht="25.35" customHeight="1" x14ac:dyDescent="0.4">
      <c r="A70" s="157" t="s">
        <v>136</v>
      </c>
      <c r="B70" s="131" t="s">
        <v>136</v>
      </c>
      <c r="C70" s="131" t="s">
        <v>136</v>
      </c>
      <c r="D70" s="148" t="s">
        <v>136</v>
      </c>
      <c r="E70" s="148" t="s">
        <v>136</v>
      </c>
      <c r="F70" s="167" t="s">
        <v>136</v>
      </c>
      <c r="G70" s="213" t="s">
        <v>140</v>
      </c>
      <c r="H70" s="211" t="s">
        <v>231</v>
      </c>
      <c r="I70" s="211" t="s">
        <v>232</v>
      </c>
      <c r="J70" s="212" t="s">
        <v>29</v>
      </c>
      <c r="K70" s="326" t="s">
        <v>29</v>
      </c>
    </row>
    <row r="71" spans="1:11" s="8" customFormat="1" ht="25.35" customHeight="1" x14ac:dyDescent="0.4">
      <c r="A71" s="157" t="s">
        <v>136</v>
      </c>
      <c r="B71" s="131" t="s">
        <v>136</v>
      </c>
      <c r="C71" s="131" t="s">
        <v>136</v>
      </c>
      <c r="D71" s="148" t="s">
        <v>136</v>
      </c>
      <c r="E71" s="148" t="s">
        <v>136</v>
      </c>
      <c r="F71" s="167" t="s">
        <v>136</v>
      </c>
      <c r="G71" s="213" t="s">
        <v>141</v>
      </c>
      <c r="H71" s="211" t="s">
        <v>231</v>
      </c>
      <c r="I71" s="211" t="s">
        <v>232</v>
      </c>
      <c r="J71" s="212" t="s">
        <v>29</v>
      </c>
      <c r="K71" s="326" t="s">
        <v>29</v>
      </c>
    </row>
    <row r="72" spans="1:11" s="8" customFormat="1" ht="25.35" customHeight="1" x14ac:dyDescent="0.4">
      <c r="A72" s="157" t="s">
        <v>136</v>
      </c>
      <c r="B72" s="131" t="s">
        <v>136</v>
      </c>
      <c r="C72" s="131" t="s">
        <v>136</v>
      </c>
      <c r="D72" s="148" t="s">
        <v>136</v>
      </c>
      <c r="E72" s="148" t="s">
        <v>136</v>
      </c>
      <c r="F72" s="167" t="s">
        <v>136</v>
      </c>
      <c r="G72" s="213" t="s">
        <v>142</v>
      </c>
      <c r="H72" s="211" t="s">
        <v>231</v>
      </c>
      <c r="I72" s="211" t="s">
        <v>232</v>
      </c>
      <c r="J72" s="212" t="s">
        <v>29</v>
      </c>
      <c r="K72" s="326" t="s">
        <v>29</v>
      </c>
    </row>
    <row r="73" spans="1:11" s="8" customFormat="1" ht="25.35" customHeight="1" x14ac:dyDescent="0.4">
      <c r="A73" s="157" t="s">
        <v>136</v>
      </c>
      <c r="B73" s="131" t="s">
        <v>136</v>
      </c>
      <c r="C73" s="131" t="s">
        <v>136</v>
      </c>
      <c r="D73" s="148" t="s">
        <v>136</v>
      </c>
      <c r="E73" s="148" t="s">
        <v>136</v>
      </c>
      <c r="F73" s="167" t="s">
        <v>136</v>
      </c>
      <c r="G73" s="213" t="s">
        <v>143</v>
      </c>
      <c r="H73" s="211" t="s">
        <v>231</v>
      </c>
      <c r="I73" s="211" t="s">
        <v>232</v>
      </c>
      <c r="J73" s="212" t="s">
        <v>29</v>
      </c>
      <c r="K73" s="326" t="s">
        <v>29</v>
      </c>
    </row>
    <row r="74" spans="1:11" s="8" customFormat="1" ht="25.35" customHeight="1" x14ac:dyDescent="0.4">
      <c r="A74" s="157" t="s">
        <v>136</v>
      </c>
      <c r="B74" s="131" t="s">
        <v>136</v>
      </c>
      <c r="C74" s="131" t="s">
        <v>136</v>
      </c>
      <c r="D74" s="148" t="s">
        <v>136</v>
      </c>
      <c r="E74" s="148" t="s">
        <v>136</v>
      </c>
      <c r="F74" s="167" t="s">
        <v>136</v>
      </c>
      <c r="G74" s="213" t="s">
        <v>144</v>
      </c>
      <c r="H74" s="211" t="s">
        <v>231</v>
      </c>
      <c r="I74" s="211" t="s">
        <v>232</v>
      </c>
      <c r="J74" s="212" t="s">
        <v>29</v>
      </c>
      <c r="K74" s="326" t="s">
        <v>29</v>
      </c>
    </row>
    <row r="75" spans="1:11" s="8" customFormat="1" ht="25.35" customHeight="1" x14ac:dyDescent="0.4">
      <c r="A75" s="157" t="s">
        <v>136</v>
      </c>
      <c r="B75" s="131" t="s">
        <v>136</v>
      </c>
      <c r="C75" s="131" t="s">
        <v>136</v>
      </c>
      <c r="D75" s="148" t="s">
        <v>136</v>
      </c>
      <c r="E75" s="148" t="s">
        <v>136</v>
      </c>
      <c r="F75" s="167" t="s">
        <v>136</v>
      </c>
      <c r="G75" s="213" t="s">
        <v>145</v>
      </c>
      <c r="H75" s="211" t="s">
        <v>231</v>
      </c>
      <c r="I75" s="211" t="s">
        <v>232</v>
      </c>
      <c r="J75" s="212" t="s">
        <v>29</v>
      </c>
      <c r="K75" s="326" t="s">
        <v>29</v>
      </c>
    </row>
    <row r="76" spans="1:11" s="8" customFormat="1" ht="25.35" customHeight="1" x14ac:dyDescent="0.4">
      <c r="A76" s="157" t="s">
        <v>136</v>
      </c>
      <c r="B76" s="131" t="s">
        <v>136</v>
      </c>
      <c r="C76" s="131" t="s">
        <v>136</v>
      </c>
      <c r="D76" s="148" t="s">
        <v>136</v>
      </c>
      <c r="E76" s="148" t="s">
        <v>136</v>
      </c>
      <c r="F76" s="168" t="s">
        <v>136</v>
      </c>
      <c r="G76" s="214" t="s">
        <v>146</v>
      </c>
      <c r="H76" s="211" t="s">
        <v>231</v>
      </c>
      <c r="I76" s="211" t="s">
        <v>232</v>
      </c>
      <c r="J76" s="212" t="s">
        <v>29</v>
      </c>
      <c r="K76" s="326" t="s">
        <v>29</v>
      </c>
    </row>
    <row r="77" spans="1:11" s="8" customFormat="1" ht="25.35" customHeight="1" thickBot="1" x14ac:dyDescent="0.45">
      <c r="A77" s="219" t="s">
        <v>136</v>
      </c>
      <c r="B77" s="135" t="s">
        <v>136</v>
      </c>
      <c r="C77" s="135" t="s">
        <v>136</v>
      </c>
      <c r="D77" s="225" t="s">
        <v>136</v>
      </c>
      <c r="E77" s="225" t="s">
        <v>136</v>
      </c>
      <c r="F77" s="224" t="s">
        <v>136</v>
      </c>
      <c r="G77" s="215" t="s">
        <v>147</v>
      </c>
      <c r="H77" s="216" t="s">
        <v>231</v>
      </c>
      <c r="I77" s="216" t="s">
        <v>232</v>
      </c>
      <c r="J77" s="217" t="s">
        <v>29</v>
      </c>
      <c r="K77" s="327" t="s">
        <v>29</v>
      </c>
    </row>
    <row r="78" spans="1:11" s="11" customFormat="1" ht="30" customHeight="1" x14ac:dyDescent="0.4">
      <c r="A78" s="159" t="s">
        <v>322</v>
      </c>
      <c r="B78" s="41" t="s">
        <v>323</v>
      </c>
      <c r="C78" s="41" t="s">
        <v>324</v>
      </c>
      <c r="D78" s="31" t="s">
        <v>325</v>
      </c>
      <c r="E78" s="31" t="s">
        <v>326</v>
      </c>
      <c r="F78" s="166" t="s">
        <v>230</v>
      </c>
      <c r="G78" s="31" t="s">
        <v>152</v>
      </c>
      <c r="H78" s="209" t="s">
        <v>34</v>
      </c>
      <c r="I78" s="209" t="s">
        <v>29</v>
      </c>
      <c r="J78" s="209" t="s">
        <v>34</v>
      </c>
      <c r="K78" s="325" t="s">
        <v>29</v>
      </c>
    </row>
    <row r="79" spans="1:11" s="12" customFormat="1" ht="30" customHeight="1" x14ac:dyDescent="0.4">
      <c r="A79" s="159" t="s">
        <v>327</v>
      </c>
      <c r="B79" s="41" t="s">
        <v>328</v>
      </c>
      <c r="C79" s="35" t="s">
        <v>329</v>
      </c>
      <c r="D79" s="131" t="s">
        <v>136</v>
      </c>
      <c r="E79" s="132" t="s">
        <v>29</v>
      </c>
      <c r="F79" s="132" t="s">
        <v>29</v>
      </c>
      <c r="G79" s="131" t="s">
        <v>136</v>
      </c>
      <c r="H79" s="211" t="s">
        <v>231</v>
      </c>
      <c r="I79" s="211" t="s">
        <v>232</v>
      </c>
      <c r="J79" s="211" t="s">
        <v>232</v>
      </c>
      <c r="K79" s="328" t="e">
        <f t="shared" ref="K79:K86" si="1">IF(J79="","",(I79/J79))</f>
        <v>#VALUE!</v>
      </c>
    </row>
    <row r="80" spans="1:11" s="10" customFormat="1" ht="30" customHeight="1" x14ac:dyDescent="0.4">
      <c r="A80" s="159" t="s">
        <v>330</v>
      </c>
      <c r="B80" s="41" t="s">
        <v>331</v>
      </c>
      <c r="C80" s="41" t="s">
        <v>332</v>
      </c>
      <c r="D80" s="131" t="s">
        <v>136</v>
      </c>
      <c r="E80" s="132" t="s">
        <v>29</v>
      </c>
      <c r="F80" s="132" t="s">
        <v>29</v>
      </c>
      <c r="G80" s="131" t="s">
        <v>136</v>
      </c>
      <c r="H80" s="211" t="s">
        <v>231</v>
      </c>
      <c r="I80" s="211" t="s">
        <v>232</v>
      </c>
      <c r="J80" s="211" t="s">
        <v>232</v>
      </c>
      <c r="K80" s="328" t="e">
        <f t="shared" si="1"/>
        <v>#VALUE!</v>
      </c>
    </row>
    <row r="81" spans="1:11" s="10" customFormat="1" ht="30" customHeight="1" thickBot="1" x14ac:dyDescent="0.45">
      <c r="A81" s="159" t="s">
        <v>333</v>
      </c>
      <c r="B81" s="41" t="s">
        <v>334</v>
      </c>
      <c r="C81" s="35" t="s">
        <v>335</v>
      </c>
      <c r="D81" s="131" t="s">
        <v>136</v>
      </c>
      <c r="E81" s="132" t="s">
        <v>29</v>
      </c>
      <c r="F81" s="132" t="s">
        <v>29</v>
      </c>
      <c r="G81" s="131" t="s">
        <v>136</v>
      </c>
      <c r="H81" s="216" t="s">
        <v>231</v>
      </c>
      <c r="I81" s="216" t="s">
        <v>232</v>
      </c>
      <c r="J81" s="216" t="s">
        <v>232</v>
      </c>
      <c r="K81" s="329" t="e">
        <f t="shared" si="1"/>
        <v>#VALUE!</v>
      </c>
    </row>
    <row r="82" spans="1:11" s="10" customFormat="1" ht="30" customHeight="1" x14ac:dyDescent="0.4">
      <c r="A82" s="158" t="s">
        <v>336</v>
      </c>
      <c r="B82" s="142" t="s">
        <v>337</v>
      </c>
      <c r="C82" s="142" t="s">
        <v>338</v>
      </c>
      <c r="D82" s="37" t="s">
        <v>325</v>
      </c>
      <c r="E82" s="37" t="s">
        <v>326</v>
      </c>
      <c r="F82" s="169" t="s">
        <v>230</v>
      </c>
      <c r="G82" s="37" t="s">
        <v>152</v>
      </c>
      <c r="H82" s="209" t="s">
        <v>34</v>
      </c>
      <c r="I82" s="209" t="s">
        <v>34</v>
      </c>
      <c r="J82" s="209" t="s">
        <v>34</v>
      </c>
      <c r="K82" s="325" t="s">
        <v>34</v>
      </c>
    </row>
    <row r="83" spans="1:11" s="10" customFormat="1" ht="30" customHeight="1" x14ac:dyDescent="0.4">
      <c r="A83" s="159" t="s">
        <v>339</v>
      </c>
      <c r="B83" s="41" t="s">
        <v>340</v>
      </c>
      <c r="C83" s="35" t="s">
        <v>341</v>
      </c>
      <c r="D83" s="131" t="s">
        <v>136</v>
      </c>
      <c r="E83" s="132" t="s">
        <v>29</v>
      </c>
      <c r="F83" s="132" t="s">
        <v>29</v>
      </c>
      <c r="G83" s="131" t="s">
        <v>136</v>
      </c>
      <c r="H83" s="211" t="s">
        <v>231</v>
      </c>
      <c r="I83" s="211" t="s">
        <v>232</v>
      </c>
      <c r="J83" s="211" t="s">
        <v>232</v>
      </c>
      <c r="K83" s="328" t="e">
        <f t="shared" si="1"/>
        <v>#VALUE!</v>
      </c>
    </row>
    <row r="84" spans="1:11" s="10" customFormat="1" ht="30" customHeight="1" x14ac:dyDescent="0.4">
      <c r="A84" s="159" t="s">
        <v>342</v>
      </c>
      <c r="B84" s="41" t="s">
        <v>343</v>
      </c>
      <c r="C84" s="41" t="s">
        <v>332</v>
      </c>
      <c r="D84" s="131" t="s">
        <v>136</v>
      </c>
      <c r="E84" s="132" t="s">
        <v>29</v>
      </c>
      <c r="F84" s="132" t="s">
        <v>29</v>
      </c>
      <c r="G84" s="131" t="s">
        <v>136</v>
      </c>
      <c r="H84" s="211" t="s">
        <v>231</v>
      </c>
      <c r="I84" s="211" t="s">
        <v>232</v>
      </c>
      <c r="J84" s="211" t="s">
        <v>232</v>
      </c>
      <c r="K84" s="328" t="e">
        <f t="shared" si="1"/>
        <v>#VALUE!</v>
      </c>
    </row>
    <row r="85" spans="1:11" s="10" customFormat="1" ht="30" customHeight="1" thickBot="1" x14ac:dyDescent="0.45">
      <c r="A85" s="160" t="s">
        <v>344</v>
      </c>
      <c r="B85" s="143" t="s">
        <v>345</v>
      </c>
      <c r="C85" s="144" t="s">
        <v>335</v>
      </c>
      <c r="D85" s="145" t="s">
        <v>136</v>
      </c>
      <c r="E85" s="146" t="s">
        <v>29</v>
      </c>
      <c r="F85" s="146" t="s">
        <v>29</v>
      </c>
      <c r="G85" s="145" t="s">
        <v>136</v>
      </c>
      <c r="H85" s="216" t="s">
        <v>231</v>
      </c>
      <c r="I85" s="216" t="s">
        <v>232</v>
      </c>
      <c r="J85" s="216" t="s">
        <v>232</v>
      </c>
      <c r="K85" s="329" t="e">
        <f t="shared" si="1"/>
        <v>#VALUE!</v>
      </c>
    </row>
    <row r="86" spans="1:11" s="8" customFormat="1" ht="42" thickBot="1" x14ac:dyDescent="0.45">
      <c r="A86" s="161" t="s">
        <v>346</v>
      </c>
      <c r="B86" s="35" t="s">
        <v>347</v>
      </c>
      <c r="C86" s="35" t="s">
        <v>348</v>
      </c>
      <c r="D86" s="130" t="s">
        <v>325</v>
      </c>
      <c r="E86" s="130"/>
      <c r="F86" s="170" t="s">
        <v>230</v>
      </c>
      <c r="G86" s="130" t="s">
        <v>152</v>
      </c>
      <c r="H86" s="206" t="s">
        <v>231</v>
      </c>
      <c r="I86" s="206" t="s">
        <v>232</v>
      </c>
      <c r="J86" s="206" t="s">
        <v>232</v>
      </c>
      <c r="K86" s="330" t="e">
        <f t="shared" si="1"/>
        <v>#VALUE!</v>
      </c>
    </row>
    <row r="87" spans="1:11" s="8" customFormat="1" ht="41.65" x14ac:dyDescent="0.4">
      <c r="A87" s="162" t="s">
        <v>349</v>
      </c>
      <c r="B87" s="37" t="s">
        <v>350</v>
      </c>
      <c r="C87" s="37" t="s">
        <v>351</v>
      </c>
      <c r="D87" s="38" t="s">
        <v>272</v>
      </c>
      <c r="E87" s="38"/>
      <c r="F87" s="171" t="s">
        <v>230</v>
      </c>
      <c r="G87" s="37" t="s">
        <v>135</v>
      </c>
      <c r="H87" s="208" t="s">
        <v>231</v>
      </c>
      <c r="I87" s="208" t="s">
        <v>232</v>
      </c>
      <c r="J87" s="209" t="s">
        <v>29</v>
      </c>
      <c r="K87" s="325" t="s">
        <v>29</v>
      </c>
    </row>
    <row r="88" spans="1:11" s="8" customFormat="1" ht="25.35" customHeight="1" x14ac:dyDescent="0.4">
      <c r="A88" s="157" t="s">
        <v>136</v>
      </c>
      <c r="B88" s="131" t="s">
        <v>136</v>
      </c>
      <c r="C88" s="131" t="s">
        <v>136</v>
      </c>
      <c r="D88" s="131" t="s">
        <v>136</v>
      </c>
      <c r="E88" s="131" t="s">
        <v>136</v>
      </c>
      <c r="F88" s="167" t="s">
        <v>136</v>
      </c>
      <c r="G88" s="31" t="s">
        <v>137</v>
      </c>
      <c r="H88" s="211" t="s">
        <v>231</v>
      </c>
      <c r="I88" s="211" t="s">
        <v>232</v>
      </c>
      <c r="J88" s="212" t="s">
        <v>29</v>
      </c>
      <c r="K88" s="326" t="s">
        <v>29</v>
      </c>
    </row>
    <row r="89" spans="1:11" s="8" customFormat="1" ht="25.35" customHeight="1" x14ac:dyDescent="0.4">
      <c r="A89" s="157" t="s">
        <v>136</v>
      </c>
      <c r="B89" s="131" t="s">
        <v>136</v>
      </c>
      <c r="C89" s="131" t="s">
        <v>136</v>
      </c>
      <c r="D89" s="131" t="s">
        <v>136</v>
      </c>
      <c r="E89" s="131" t="s">
        <v>136</v>
      </c>
      <c r="F89" s="167" t="s">
        <v>136</v>
      </c>
      <c r="G89" s="31" t="s">
        <v>138</v>
      </c>
      <c r="H89" s="211" t="s">
        <v>231</v>
      </c>
      <c r="I89" s="211" t="s">
        <v>232</v>
      </c>
      <c r="J89" s="212" t="s">
        <v>29</v>
      </c>
      <c r="K89" s="326" t="s">
        <v>29</v>
      </c>
    </row>
    <row r="90" spans="1:11" s="8" customFormat="1" ht="25.35" customHeight="1" x14ac:dyDescent="0.4">
      <c r="A90" s="157" t="s">
        <v>136</v>
      </c>
      <c r="B90" s="131" t="s">
        <v>136</v>
      </c>
      <c r="C90" s="131" t="s">
        <v>136</v>
      </c>
      <c r="D90" s="131" t="s">
        <v>136</v>
      </c>
      <c r="E90" s="131" t="s">
        <v>136</v>
      </c>
      <c r="F90" s="167" t="s">
        <v>136</v>
      </c>
      <c r="G90" s="31" t="s">
        <v>139</v>
      </c>
      <c r="H90" s="211" t="s">
        <v>231</v>
      </c>
      <c r="I90" s="211" t="s">
        <v>232</v>
      </c>
      <c r="J90" s="212" t="s">
        <v>29</v>
      </c>
      <c r="K90" s="326" t="s">
        <v>29</v>
      </c>
    </row>
    <row r="91" spans="1:11" s="8" customFormat="1" ht="25.35" customHeight="1" x14ac:dyDescent="0.4">
      <c r="A91" s="157" t="s">
        <v>136</v>
      </c>
      <c r="B91" s="131" t="s">
        <v>136</v>
      </c>
      <c r="C91" s="131" t="s">
        <v>136</v>
      </c>
      <c r="D91" s="131" t="s">
        <v>136</v>
      </c>
      <c r="E91" s="131" t="s">
        <v>136</v>
      </c>
      <c r="F91" s="167" t="s">
        <v>136</v>
      </c>
      <c r="G91" s="147" t="s">
        <v>140</v>
      </c>
      <c r="H91" s="211" t="s">
        <v>231</v>
      </c>
      <c r="I91" s="211" t="s">
        <v>232</v>
      </c>
      <c r="J91" s="212" t="s">
        <v>29</v>
      </c>
      <c r="K91" s="326" t="s">
        <v>29</v>
      </c>
    </row>
    <row r="92" spans="1:11" s="8" customFormat="1" ht="25.35" customHeight="1" x14ac:dyDescent="0.4">
      <c r="A92" s="157" t="s">
        <v>136</v>
      </c>
      <c r="B92" s="131" t="s">
        <v>136</v>
      </c>
      <c r="C92" s="131" t="s">
        <v>136</v>
      </c>
      <c r="D92" s="131" t="s">
        <v>136</v>
      </c>
      <c r="E92" s="131" t="s">
        <v>136</v>
      </c>
      <c r="F92" s="167" t="s">
        <v>136</v>
      </c>
      <c r="G92" s="147" t="s">
        <v>141</v>
      </c>
      <c r="H92" s="211" t="s">
        <v>231</v>
      </c>
      <c r="I92" s="211" t="s">
        <v>232</v>
      </c>
      <c r="J92" s="212" t="s">
        <v>29</v>
      </c>
      <c r="K92" s="326" t="s">
        <v>29</v>
      </c>
    </row>
    <row r="93" spans="1:11" s="8" customFormat="1" ht="25.35" customHeight="1" x14ac:dyDescent="0.4">
      <c r="A93" s="157" t="s">
        <v>136</v>
      </c>
      <c r="B93" s="131" t="s">
        <v>136</v>
      </c>
      <c r="C93" s="131" t="s">
        <v>136</v>
      </c>
      <c r="D93" s="131" t="s">
        <v>136</v>
      </c>
      <c r="E93" s="131" t="s">
        <v>136</v>
      </c>
      <c r="F93" s="167" t="s">
        <v>136</v>
      </c>
      <c r="G93" s="147" t="s">
        <v>142</v>
      </c>
      <c r="H93" s="211" t="s">
        <v>231</v>
      </c>
      <c r="I93" s="211" t="s">
        <v>232</v>
      </c>
      <c r="J93" s="212" t="s">
        <v>29</v>
      </c>
      <c r="K93" s="326" t="s">
        <v>29</v>
      </c>
    </row>
    <row r="94" spans="1:11" s="8" customFormat="1" ht="25.35" customHeight="1" x14ac:dyDescent="0.4">
      <c r="A94" s="157" t="s">
        <v>136</v>
      </c>
      <c r="B94" s="131" t="s">
        <v>136</v>
      </c>
      <c r="C94" s="131" t="s">
        <v>136</v>
      </c>
      <c r="D94" s="131" t="s">
        <v>136</v>
      </c>
      <c r="E94" s="131" t="s">
        <v>136</v>
      </c>
      <c r="F94" s="167" t="s">
        <v>136</v>
      </c>
      <c r="G94" s="147" t="s">
        <v>143</v>
      </c>
      <c r="H94" s="211" t="s">
        <v>231</v>
      </c>
      <c r="I94" s="211" t="s">
        <v>232</v>
      </c>
      <c r="J94" s="212" t="s">
        <v>29</v>
      </c>
      <c r="K94" s="326" t="s">
        <v>29</v>
      </c>
    </row>
    <row r="95" spans="1:11" s="8" customFormat="1" ht="25.35" customHeight="1" x14ac:dyDescent="0.4">
      <c r="A95" s="157" t="s">
        <v>136</v>
      </c>
      <c r="B95" s="131" t="s">
        <v>136</v>
      </c>
      <c r="C95" s="131" t="s">
        <v>136</v>
      </c>
      <c r="D95" s="131" t="s">
        <v>136</v>
      </c>
      <c r="E95" s="131" t="s">
        <v>136</v>
      </c>
      <c r="F95" s="167" t="s">
        <v>136</v>
      </c>
      <c r="G95" s="147" t="s">
        <v>144</v>
      </c>
      <c r="H95" s="211" t="s">
        <v>231</v>
      </c>
      <c r="I95" s="211" t="s">
        <v>232</v>
      </c>
      <c r="J95" s="212" t="s">
        <v>29</v>
      </c>
      <c r="K95" s="326" t="s">
        <v>29</v>
      </c>
    </row>
    <row r="96" spans="1:11" s="8" customFormat="1" ht="25.35" customHeight="1" x14ac:dyDescent="0.4">
      <c r="A96" s="157" t="s">
        <v>136</v>
      </c>
      <c r="B96" s="131" t="s">
        <v>136</v>
      </c>
      <c r="C96" s="131" t="s">
        <v>136</v>
      </c>
      <c r="D96" s="131" t="s">
        <v>136</v>
      </c>
      <c r="E96" s="131" t="s">
        <v>136</v>
      </c>
      <c r="F96" s="167" t="s">
        <v>136</v>
      </c>
      <c r="G96" s="147" t="s">
        <v>145</v>
      </c>
      <c r="H96" s="211" t="s">
        <v>231</v>
      </c>
      <c r="I96" s="211" t="s">
        <v>232</v>
      </c>
      <c r="J96" s="212" t="s">
        <v>29</v>
      </c>
      <c r="K96" s="326" t="s">
        <v>29</v>
      </c>
    </row>
    <row r="97" spans="1:11" s="8" customFormat="1" ht="25.35" customHeight="1" x14ac:dyDescent="0.4">
      <c r="A97" s="157" t="s">
        <v>136</v>
      </c>
      <c r="B97" s="131" t="s">
        <v>136</v>
      </c>
      <c r="C97" s="131" t="s">
        <v>136</v>
      </c>
      <c r="D97" s="131" t="s">
        <v>136</v>
      </c>
      <c r="E97" s="131" t="s">
        <v>136</v>
      </c>
      <c r="F97" s="167" t="s">
        <v>136</v>
      </c>
      <c r="G97" s="29" t="s">
        <v>146</v>
      </c>
      <c r="H97" s="211" t="s">
        <v>231</v>
      </c>
      <c r="I97" s="211" t="s">
        <v>232</v>
      </c>
      <c r="J97" s="212" t="s">
        <v>29</v>
      </c>
      <c r="K97" s="326" t="s">
        <v>29</v>
      </c>
    </row>
    <row r="98" spans="1:11" s="8" customFormat="1" ht="25.35" customHeight="1" thickBot="1" x14ac:dyDescent="0.45">
      <c r="A98" s="157" t="s">
        <v>136</v>
      </c>
      <c r="B98" s="131" t="s">
        <v>136</v>
      </c>
      <c r="C98" s="131" t="s">
        <v>136</v>
      </c>
      <c r="D98" s="131" t="s">
        <v>136</v>
      </c>
      <c r="E98" s="131" t="s">
        <v>136</v>
      </c>
      <c r="F98" s="167" t="s">
        <v>136</v>
      </c>
      <c r="G98" s="147" t="s">
        <v>147</v>
      </c>
      <c r="H98" s="216" t="s">
        <v>231</v>
      </c>
      <c r="I98" s="216" t="s">
        <v>232</v>
      </c>
      <c r="J98" s="217" t="s">
        <v>29</v>
      </c>
      <c r="K98" s="327" t="s">
        <v>29</v>
      </c>
    </row>
    <row r="99" spans="1:11" s="8" customFormat="1" ht="72.75" customHeight="1" x14ac:dyDescent="0.4">
      <c r="A99" s="165" t="s">
        <v>352</v>
      </c>
      <c r="B99" s="33" t="s">
        <v>353</v>
      </c>
      <c r="C99" s="32" t="s">
        <v>354</v>
      </c>
      <c r="D99" s="30" t="s">
        <v>272</v>
      </c>
      <c r="E99" s="30" t="s">
        <v>254</v>
      </c>
      <c r="F99" s="172" t="s">
        <v>230</v>
      </c>
      <c r="G99" s="30" t="s">
        <v>355</v>
      </c>
      <c r="H99" s="209" t="s">
        <v>29</v>
      </c>
      <c r="I99" s="209" t="s">
        <v>29</v>
      </c>
      <c r="J99" s="209" t="s">
        <v>34</v>
      </c>
      <c r="K99" s="325" t="s">
        <v>29</v>
      </c>
    </row>
    <row r="100" spans="1:11" s="8" customFormat="1" ht="27.75" x14ac:dyDescent="0.4">
      <c r="A100" s="152" t="s">
        <v>356</v>
      </c>
      <c r="B100" s="35" t="s">
        <v>357</v>
      </c>
      <c r="C100" s="130" t="s">
        <v>358</v>
      </c>
      <c r="D100" s="131" t="s">
        <v>136</v>
      </c>
      <c r="E100" s="132" t="s">
        <v>29</v>
      </c>
      <c r="F100" s="132" t="s">
        <v>29</v>
      </c>
      <c r="G100" s="131" t="s">
        <v>136</v>
      </c>
      <c r="H100" s="211" t="s">
        <v>231</v>
      </c>
      <c r="I100" s="211" t="s">
        <v>232</v>
      </c>
      <c r="J100" s="211" t="s">
        <v>232</v>
      </c>
      <c r="K100" s="331" t="e">
        <f t="shared" ref="K100:K103" si="2">IF(J100="","",(I100/J100))</f>
        <v>#VALUE!</v>
      </c>
    </row>
    <row r="101" spans="1:11" s="8" customFormat="1" ht="27.75" x14ac:dyDescent="0.4">
      <c r="A101" s="152" t="s">
        <v>359</v>
      </c>
      <c r="B101" s="35" t="s">
        <v>360</v>
      </c>
      <c r="C101" s="130" t="s">
        <v>361</v>
      </c>
      <c r="D101" s="131" t="s">
        <v>136</v>
      </c>
      <c r="E101" s="132" t="s">
        <v>29</v>
      </c>
      <c r="F101" s="132" t="s">
        <v>29</v>
      </c>
      <c r="G101" s="131" t="s">
        <v>136</v>
      </c>
      <c r="H101" s="211" t="s">
        <v>231</v>
      </c>
      <c r="I101" s="211" t="s">
        <v>232</v>
      </c>
      <c r="J101" s="211" t="s">
        <v>232</v>
      </c>
      <c r="K101" s="331" t="e">
        <f>IF(J101="","",(I101/J101))</f>
        <v>#VALUE!</v>
      </c>
    </row>
    <row r="102" spans="1:11" s="8" customFormat="1" ht="28.15" thickBot="1" x14ac:dyDescent="0.45">
      <c r="A102" s="153" t="s">
        <v>362</v>
      </c>
      <c r="B102" s="133" t="s">
        <v>363</v>
      </c>
      <c r="C102" s="134" t="s">
        <v>364</v>
      </c>
      <c r="D102" s="135" t="s">
        <v>136</v>
      </c>
      <c r="E102" s="136" t="s">
        <v>29</v>
      </c>
      <c r="F102" s="136" t="s">
        <v>29</v>
      </c>
      <c r="G102" s="135" t="s">
        <v>136</v>
      </c>
      <c r="H102" s="216" t="s">
        <v>231</v>
      </c>
      <c r="I102" s="216" t="s">
        <v>232</v>
      </c>
      <c r="J102" s="216" t="s">
        <v>232</v>
      </c>
      <c r="K102" s="332" t="e">
        <f t="shared" si="2"/>
        <v>#VALUE!</v>
      </c>
    </row>
    <row r="103" spans="1:11" s="8" customFormat="1" ht="93.75" customHeight="1" thickBot="1" x14ac:dyDescent="0.45">
      <c r="A103" s="153" t="s">
        <v>365</v>
      </c>
      <c r="B103" s="133" t="s">
        <v>366</v>
      </c>
      <c r="C103" s="134" t="s">
        <v>367</v>
      </c>
      <c r="D103" s="133" t="s">
        <v>272</v>
      </c>
      <c r="E103" s="133" t="s">
        <v>254</v>
      </c>
      <c r="F103" s="173" t="s">
        <v>230</v>
      </c>
      <c r="G103" s="163" t="s">
        <v>186</v>
      </c>
      <c r="H103" s="164" t="s">
        <v>231</v>
      </c>
      <c r="I103" s="164" t="s">
        <v>232</v>
      </c>
      <c r="J103" s="164" t="s">
        <v>232</v>
      </c>
      <c r="K103" s="333" t="e">
        <f t="shared" si="2"/>
        <v>#VALUE!</v>
      </c>
    </row>
    <row r="104" spans="1:11" ht="13.9" x14ac:dyDescent="0.4">
      <c r="A104" s="16" t="s">
        <v>215</v>
      </c>
      <c r="B104" s="16" t="s">
        <v>0</v>
      </c>
      <c r="C104" s="16" t="s">
        <v>0</v>
      </c>
      <c r="D104" s="16"/>
      <c r="E104" s="16"/>
      <c r="F104" s="16" t="s">
        <v>0</v>
      </c>
      <c r="G104" s="16" t="s">
        <v>0</v>
      </c>
      <c r="H104" s="16" t="s">
        <v>0</v>
      </c>
      <c r="I104" s="16" t="s">
        <v>0</v>
      </c>
      <c r="J104" s="16" t="s">
        <v>0</v>
      </c>
      <c r="K104" s="334" t="s">
        <v>0</v>
      </c>
    </row>
    <row r="105" spans="1:11" ht="212.85" customHeight="1" x14ac:dyDescent="0.4">
      <c r="A105" s="572" t="s">
        <v>368</v>
      </c>
      <c r="B105" s="573"/>
      <c r="C105" s="573"/>
      <c r="D105" s="471"/>
      <c r="E105" s="471"/>
      <c r="H105" s="4"/>
      <c r="I105" s="4"/>
      <c r="J105" s="4"/>
      <c r="K105" s="335"/>
    </row>
    <row r="106" spans="1:11" ht="60.75" customHeight="1" x14ac:dyDescent="0.4">
      <c r="A106" s="577" t="s">
        <v>369</v>
      </c>
      <c r="B106" s="577"/>
      <c r="C106" s="577"/>
      <c r="H106" s="4"/>
      <c r="I106" s="4"/>
      <c r="J106" s="4"/>
      <c r="K106" s="335"/>
    </row>
    <row r="107" spans="1:11" ht="13.9" x14ac:dyDescent="0.4">
      <c r="H107" s="4"/>
      <c r="I107" s="4"/>
      <c r="J107" s="4"/>
      <c r="K107" s="335"/>
    </row>
    <row r="108" spans="1:11" ht="13.9" x14ac:dyDescent="0.4">
      <c r="H108" s="4"/>
      <c r="I108" s="4"/>
      <c r="J108" s="4"/>
      <c r="K108" s="335"/>
    </row>
    <row r="109" spans="1:11" ht="13.9" x14ac:dyDescent="0.4">
      <c r="H109" s="4"/>
      <c r="I109" s="4"/>
      <c r="J109" s="4"/>
      <c r="K109" s="335"/>
    </row>
    <row r="110" spans="1:11" ht="13.9" x14ac:dyDescent="0.4">
      <c r="H110" s="4"/>
      <c r="I110" s="4"/>
      <c r="J110" s="4"/>
      <c r="K110" s="335"/>
    </row>
    <row r="111" spans="1:11" ht="13.9" x14ac:dyDescent="0.4">
      <c r="H111" s="4"/>
      <c r="I111" s="4"/>
      <c r="J111" s="4"/>
      <c r="K111" s="335"/>
    </row>
    <row r="112" spans="1:11" ht="13.9" x14ac:dyDescent="0.4">
      <c r="H112" s="4"/>
      <c r="I112" s="4"/>
      <c r="J112" s="4"/>
      <c r="K112" s="335"/>
    </row>
    <row r="113" spans="4:11" ht="13.9" x14ac:dyDescent="0.4">
      <c r="G113" s="18"/>
      <c r="H113" s="18"/>
      <c r="I113" s="18"/>
      <c r="J113" s="18"/>
      <c r="K113" s="336"/>
    </row>
    <row r="114" spans="4:11" ht="13.9" x14ac:dyDescent="0.4">
      <c r="D114" s="19"/>
      <c r="E114" s="19"/>
      <c r="F114" s="19"/>
      <c r="H114" s="4"/>
      <c r="I114" s="4"/>
      <c r="J114" s="4"/>
      <c r="K114" s="335"/>
    </row>
    <row r="115" spans="4:11" ht="13.9" x14ac:dyDescent="0.4">
      <c r="H115" s="4"/>
      <c r="I115" s="4"/>
      <c r="J115" s="4"/>
      <c r="K115" s="335"/>
    </row>
    <row r="117" spans="4:11" ht="13.9" x14ac:dyDescent="0.4">
      <c r="H117" s="4"/>
      <c r="I117" s="4"/>
      <c r="J117" s="4"/>
      <c r="K117" s="335"/>
    </row>
    <row r="118" spans="4:11" ht="13.9" x14ac:dyDescent="0.4">
      <c r="G118" s="18"/>
      <c r="H118" s="18"/>
      <c r="I118" s="18"/>
      <c r="J118" s="18"/>
      <c r="K118" s="336"/>
    </row>
    <row r="119" spans="4:11" ht="13.9" x14ac:dyDescent="0.4">
      <c r="D119" s="19"/>
      <c r="E119" s="19"/>
      <c r="F119" s="19"/>
      <c r="H119" s="4"/>
      <c r="I119" s="4"/>
      <c r="J119" s="4"/>
      <c r="K119" s="335"/>
    </row>
    <row r="120" spans="4:11" ht="13.9" x14ac:dyDescent="0.4">
      <c r="G120" s="18"/>
      <c r="H120" s="18"/>
      <c r="I120" s="18"/>
      <c r="J120" s="18"/>
      <c r="K120" s="336"/>
    </row>
    <row r="121" spans="4:11" ht="13.9" x14ac:dyDescent="0.4">
      <c r="D121" s="19"/>
      <c r="E121" s="19"/>
      <c r="F121" s="19"/>
    </row>
  </sheetData>
  <mergeCells count="4">
    <mergeCell ref="A105:C105"/>
    <mergeCell ref="I3:K3"/>
    <mergeCell ref="A3:H3"/>
    <mergeCell ref="A106:C106"/>
  </mergeCells>
  <dataValidations xWindow="662" yWindow="833" count="9">
    <dataValidation allowBlank="1" showInputMessage="1" showErrorMessage="1" promptTitle="Measurement Period Dates" prompt="Provide the dates covered by the measurement period  (format: MM/DD/YYYY-MM/DD/YYYY)." sqref="H4" xr:uid="{A57AA67E-A318-47A1-9AD6-7B2D9F59C5DF}"/>
    <dataValidation allowBlank="1" showInputMessage="1" showErrorMessage="1" promptTitle="Demonstration Reporting" prompt="When applicable, provide the demonstration denominator." sqref="J4" xr:uid="{96C70D63-F413-4973-A39B-044EA5844E64}"/>
    <dataValidation allowBlank="1" showInputMessage="1" showErrorMessage="1" promptTitle="Demonstration Reporting" prompt="Provide the demonstration numerator or count for the measurement period." sqref="I4" xr:uid="{16581FE0-08D6-49E0-924A-713F22FD0557}"/>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8EA33EBA-1D06-4154-A9F2-AA52842FF35E}"/>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4D306DFD-2F51-469E-8BD4-9B1ABAFC7F8F}"/>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13A4CD92-4A96-4F74-83D8-CD0506D6DA69}"/>
    <dataValidation allowBlank="1" showInputMessage="1" showErrorMessage="1" promptTitle="Data Source" prompt="Lists data source(s) for calculating metric. " sqref="D4" xr:uid="{61E786A2-26A6-4548-93F3-DE084328F4FD}"/>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D27D2F53-27F7-4AAB-8DAF-B4986A41F43F}"/>
    <dataValidation type="list" allowBlank="1" showInputMessage="1" showErrorMessage="1" sqref="E6 E18 E30 E42 E54 E66 E86:E87" xr:uid="{DEAEAD4E-6323-4AE6-A4AA-5BAE9B31DE0E}">
      <formula1>"Increase, Decrease, Consistent, To be determined"</formula1>
    </dataValidation>
  </dataValidations>
  <pageMargins left="0.5" right="0.5" top="0.5" bottom="0.5" header="0.25" footer="0.25"/>
  <pageSetup scale="70" orientation="landscape" horizontalDpi="1200" verticalDpi="1200" r:id="rId1"/>
  <headerFooter>
    <oddFooter>&amp;R&amp;A -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5E57-F680-4E26-AE39-F101BEDAEC06}">
  <sheetPr codeName="Sheet51">
    <outlinePr summaryBelow="0" summaryRight="0"/>
  </sheetPr>
  <dimension ref="A1:K150"/>
  <sheetViews>
    <sheetView zoomScale="58" zoomScaleNormal="80" workbookViewId="0">
      <pane xSplit="3" ySplit="4" topLeftCell="F5" activePane="bottomRight" state="frozen"/>
      <selection pane="topRight" activeCell="D1" sqref="D1"/>
      <selection pane="bottomLeft" activeCell="A5" sqref="A5"/>
      <selection pane="bottomRight" activeCell="L1" sqref="L1"/>
    </sheetView>
  </sheetViews>
  <sheetFormatPr defaultColWidth="9.42578125" defaultRowHeight="15" customHeight="1" x14ac:dyDescent="0.4"/>
  <cols>
    <col min="1" max="1" width="22.5703125" customWidth="1"/>
    <col min="2" max="2" width="55.5703125" customWidth="1"/>
    <col min="3" max="3" width="66.5703125" customWidth="1"/>
    <col min="4" max="4" width="18.5703125" customWidth="1"/>
    <col min="5" max="5" width="20.5703125" customWidth="1"/>
    <col min="6" max="6" width="50.5703125" customWidth="1"/>
    <col min="7" max="7" width="22.42578125" bestFit="1" customWidth="1"/>
    <col min="8" max="10" width="25.5703125" customWidth="1"/>
    <col min="11" max="11" width="25.5703125" style="364" customWidth="1"/>
  </cols>
  <sheetData>
    <row r="1" spans="1:11" ht="19.899999999999999" x14ac:dyDescent="0.5">
      <c r="A1" s="1" t="s">
        <v>370</v>
      </c>
      <c r="B1" s="2"/>
      <c r="F1" s="48"/>
      <c r="G1" s="47"/>
      <c r="H1" s="4"/>
      <c r="I1" s="2"/>
      <c r="J1" s="2"/>
      <c r="K1" s="312"/>
    </row>
    <row r="2" spans="1:11" ht="45" x14ac:dyDescent="0.4">
      <c r="A2" s="66" t="s">
        <v>105</v>
      </c>
      <c r="B2" s="47" t="s">
        <v>106</v>
      </c>
      <c r="C2" s="49"/>
      <c r="D2" s="47"/>
      <c r="E2" s="47"/>
      <c r="F2" s="48"/>
      <c r="G2" s="47"/>
      <c r="H2" s="4"/>
      <c r="I2" s="2"/>
      <c r="J2" s="2"/>
      <c r="K2" s="312"/>
    </row>
    <row r="3" spans="1:11" ht="13.9" x14ac:dyDescent="0.4">
      <c r="A3" s="578"/>
      <c r="B3" s="578"/>
      <c r="C3" s="578"/>
      <c r="D3" s="578"/>
      <c r="E3" s="578"/>
      <c r="F3" s="578"/>
      <c r="G3" s="578"/>
      <c r="H3" s="579"/>
      <c r="I3" s="580"/>
      <c r="J3" s="581"/>
      <c r="K3" s="582"/>
    </row>
    <row r="4" spans="1:11" ht="58.35" customHeight="1" x14ac:dyDescent="0.4">
      <c r="A4" s="78" t="s">
        <v>108</v>
      </c>
      <c r="B4" s="78" t="s">
        <v>109</v>
      </c>
      <c r="C4" s="78" t="s">
        <v>110</v>
      </c>
      <c r="D4" s="78" t="s">
        <v>111</v>
      </c>
      <c r="E4" s="78" t="s">
        <v>112</v>
      </c>
      <c r="F4" s="78" t="s">
        <v>113</v>
      </c>
      <c r="G4" s="78" t="s">
        <v>114</v>
      </c>
      <c r="H4" s="78" t="s">
        <v>115</v>
      </c>
      <c r="I4" s="78" t="s">
        <v>116</v>
      </c>
      <c r="J4" s="78" t="s">
        <v>117</v>
      </c>
      <c r="K4" s="337" t="s">
        <v>118</v>
      </c>
    </row>
    <row r="5" spans="1:11" ht="75" customHeight="1" thickBot="1" x14ac:dyDescent="0.45">
      <c r="A5" s="26" t="s">
        <v>371</v>
      </c>
      <c r="B5" s="26" t="s">
        <v>372</v>
      </c>
      <c r="C5" s="26" t="s">
        <v>373</v>
      </c>
      <c r="D5" s="26" t="s">
        <v>374</v>
      </c>
      <c r="E5" s="26" t="s">
        <v>123</v>
      </c>
      <c r="F5" s="26" t="s">
        <v>375</v>
      </c>
      <c r="G5" s="26" t="s">
        <v>125</v>
      </c>
      <c r="H5" s="26" t="s">
        <v>376</v>
      </c>
      <c r="I5" s="26" t="s">
        <v>127</v>
      </c>
      <c r="J5" s="26" t="s">
        <v>128</v>
      </c>
      <c r="K5" s="338" t="s">
        <v>128</v>
      </c>
    </row>
    <row r="6" spans="1:11" s="62" customFormat="1" ht="50.1" customHeight="1" x14ac:dyDescent="0.4">
      <c r="A6" s="250" t="s">
        <v>377</v>
      </c>
      <c r="B6" s="244" t="s">
        <v>378</v>
      </c>
      <c r="C6" s="244" t="s">
        <v>379</v>
      </c>
      <c r="D6" s="271" t="s">
        <v>272</v>
      </c>
      <c r="E6" s="271"/>
      <c r="F6" s="240" t="s">
        <v>230</v>
      </c>
      <c r="G6" s="274" t="s">
        <v>135</v>
      </c>
      <c r="H6" s="230" t="s">
        <v>231</v>
      </c>
      <c r="I6" s="231" t="s">
        <v>232</v>
      </c>
      <c r="J6" s="245" t="s">
        <v>29</v>
      </c>
      <c r="K6" s="339" t="s">
        <v>29</v>
      </c>
    </row>
    <row r="7" spans="1:11" s="62" customFormat="1" ht="15" customHeight="1" x14ac:dyDescent="0.4">
      <c r="A7" s="91" t="s">
        <v>136</v>
      </c>
      <c r="B7" s="92" t="s">
        <v>136</v>
      </c>
      <c r="C7" s="92" t="s">
        <v>136</v>
      </c>
      <c r="D7" s="92" t="s">
        <v>136</v>
      </c>
      <c r="E7" s="92" t="s">
        <v>136</v>
      </c>
      <c r="F7" s="92" t="s">
        <v>136</v>
      </c>
      <c r="G7" s="232" t="s">
        <v>137</v>
      </c>
      <c r="H7" s="233" t="s">
        <v>231</v>
      </c>
      <c r="I7" s="234" t="s">
        <v>232</v>
      </c>
      <c r="J7" s="261" t="s">
        <v>29</v>
      </c>
      <c r="K7" s="340" t="s">
        <v>29</v>
      </c>
    </row>
    <row r="8" spans="1:11" s="62" customFormat="1" ht="15" customHeight="1" x14ac:dyDescent="0.4">
      <c r="A8" s="91" t="s">
        <v>136</v>
      </c>
      <c r="B8" s="92" t="s">
        <v>136</v>
      </c>
      <c r="C8" s="92" t="s">
        <v>136</v>
      </c>
      <c r="D8" s="92" t="s">
        <v>136</v>
      </c>
      <c r="E8" s="92" t="s">
        <v>136</v>
      </c>
      <c r="F8" s="92" t="s">
        <v>136</v>
      </c>
      <c r="G8" s="232" t="s">
        <v>138</v>
      </c>
      <c r="H8" s="233" t="s">
        <v>231</v>
      </c>
      <c r="I8" s="234" t="s">
        <v>232</v>
      </c>
      <c r="J8" s="261" t="s">
        <v>29</v>
      </c>
      <c r="K8" s="340" t="s">
        <v>29</v>
      </c>
    </row>
    <row r="9" spans="1:11" s="62" customFormat="1" ht="15" customHeight="1" x14ac:dyDescent="0.4">
      <c r="A9" s="91" t="s">
        <v>136</v>
      </c>
      <c r="B9" s="92" t="s">
        <v>136</v>
      </c>
      <c r="C9" s="92" t="s">
        <v>136</v>
      </c>
      <c r="D9" s="92" t="s">
        <v>136</v>
      </c>
      <c r="E9" s="92" t="s">
        <v>136</v>
      </c>
      <c r="F9" s="92" t="s">
        <v>136</v>
      </c>
      <c r="G9" s="232" t="s">
        <v>139</v>
      </c>
      <c r="H9" s="233" t="s">
        <v>231</v>
      </c>
      <c r="I9" s="234" t="s">
        <v>232</v>
      </c>
      <c r="J9" s="261" t="s">
        <v>29</v>
      </c>
      <c r="K9" s="340" t="s">
        <v>29</v>
      </c>
    </row>
    <row r="10" spans="1:11" s="62" customFormat="1" ht="15" customHeight="1" x14ac:dyDescent="0.4">
      <c r="A10" s="91" t="s">
        <v>136</v>
      </c>
      <c r="B10" s="92" t="s">
        <v>136</v>
      </c>
      <c r="C10" s="92" t="s">
        <v>136</v>
      </c>
      <c r="D10" s="92" t="s">
        <v>136</v>
      </c>
      <c r="E10" s="92" t="s">
        <v>136</v>
      </c>
      <c r="F10" s="92" t="s">
        <v>136</v>
      </c>
      <c r="G10" s="235" t="s">
        <v>140</v>
      </c>
      <c r="H10" s="233" t="s">
        <v>231</v>
      </c>
      <c r="I10" s="234" t="s">
        <v>232</v>
      </c>
      <c r="J10" s="261" t="s">
        <v>29</v>
      </c>
      <c r="K10" s="340" t="s">
        <v>29</v>
      </c>
    </row>
    <row r="11" spans="1:11" s="62" customFormat="1" ht="15" customHeight="1" x14ac:dyDescent="0.4">
      <c r="A11" s="91" t="s">
        <v>136</v>
      </c>
      <c r="B11" s="92" t="s">
        <v>136</v>
      </c>
      <c r="C11" s="92" t="s">
        <v>136</v>
      </c>
      <c r="D11" s="92" t="s">
        <v>136</v>
      </c>
      <c r="E11" s="92" t="s">
        <v>136</v>
      </c>
      <c r="F11" s="92" t="s">
        <v>136</v>
      </c>
      <c r="G11" s="235" t="s">
        <v>141</v>
      </c>
      <c r="H11" s="233" t="s">
        <v>231</v>
      </c>
      <c r="I11" s="234" t="s">
        <v>232</v>
      </c>
      <c r="J11" s="261" t="s">
        <v>29</v>
      </c>
      <c r="K11" s="340" t="s">
        <v>29</v>
      </c>
    </row>
    <row r="12" spans="1:11" s="62" customFormat="1" ht="15" customHeight="1" x14ac:dyDescent="0.4">
      <c r="A12" s="91" t="s">
        <v>136</v>
      </c>
      <c r="B12" s="92" t="s">
        <v>136</v>
      </c>
      <c r="C12" s="92" t="s">
        <v>136</v>
      </c>
      <c r="D12" s="92" t="s">
        <v>136</v>
      </c>
      <c r="E12" s="92" t="s">
        <v>136</v>
      </c>
      <c r="F12" s="92" t="s">
        <v>136</v>
      </c>
      <c r="G12" s="235" t="s">
        <v>142</v>
      </c>
      <c r="H12" s="233" t="s">
        <v>231</v>
      </c>
      <c r="I12" s="234" t="s">
        <v>232</v>
      </c>
      <c r="J12" s="261" t="s">
        <v>29</v>
      </c>
      <c r="K12" s="340" t="s">
        <v>29</v>
      </c>
    </row>
    <row r="13" spans="1:11" s="62" customFormat="1" ht="15" customHeight="1" x14ac:dyDescent="0.4">
      <c r="A13" s="91" t="s">
        <v>136</v>
      </c>
      <c r="B13" s="92" t="s">
        <v>136</v>
      </c>
      <c r="C13" s="92" t="s">
        <v>136</v>
      </c>
      <c r="D13" s="92" t="s">
        <v>136</v>
      </c>
      <c r="E13" s="92" t="s">
        <v>136</v>
      </c>
      <c r="F13" s="92" t="s">
        <v>136</v>
      </c>
      <c r="G13" s="235" t="s">
        <v>143</v>
      </c>
      <c r="H13" s="233" t="s">
        <v>231</v>
      </c>
      <c r="I13" s="234" t="s">
        <v>232</v>
      </c>
      <c r="J13" s="261" t="s">
        <v>29</v>
      </c>
      <c r="K13" s="340" t="s">
        <v>29</v>
      </c>
    </row>
    <row r="14" spans="1:11" s="62" customFormat="1" ht="15" customHeight="1" x14ac:dyDescent="0.4">
      <c r="A14" s="91" t="s">
        <v>136</v>
      </c>
      <c r="B14" s="92" t="s">
        <v>136</v>
      </c>
      <c r="C14" s="92" t="s">
        <v>136</v>
      </c>
      <c r="D14" s="92" t="s">
        <v>136</v>
      </c>
      <c r="E14" s="92" t="s">
        <v>136</v>
      </c>
      <c r="F14" s="92" t="s">
        <v>136</v>
      </c>
      <c r="G14" s="235" t="s">
        <v>144</v>
      </c>
      <c r="H14" s="233" t="s">
        <v>231</v>
      </c>
      <c r="I14" s="234" t="s">
        <v>232</v>
      </c>
      <c r="J14" s="261" t="s">
        <v>29</v>
      </c>
      <c r="K14" s="340" t="s">
        <v>29</v>
      </c>
    </row>
    <row r="15" spans="1:11" s="62" customFormat="1" ht="15" customHeight="1" x14ac:dyDescent="0.4">
      <c r="A15" s="91" t="s">
        <v>136</v>
      </c>
      <c r="B15" s="92" t="s">
        <v>136</v>
      </c>
      <c r="C15" s="92" t="s">
        <v>136</v>
      </c>
      <c r="D15" s="92" t="s">
        <v>136</v>
      </c>
      <c r="E15" s="92" t="s">
        <v>136</v>
      </c>
      <c r="F15" s="92" t="s">
        <v>136</v>
      </c>
      <c r="G15" s="235" t="s">
        <v>145</v>
      </c>
      <c r="H15" s="233" t="s">
        <v>231</v>
      </c>
      <c r="I15" s="234" t="s">
        <v>232</v>
      </c>
      <c r="J15" s="261" t="s">
        <v>29</v>
      </c>
      <c r="K15" s="340" t="s">
        <v>29</v>
      </c>
    </row>
    <row r="16" spans="1:11" s="62" customFormat="1" ht="15" customHeight="1" x14ac:dyDescent="0.4">
      <c r="A16" s="91" t="s">
        <v>136</v>
      </c>
      <c r="B16" s="92" t="s">
        <v>136</v>
      </c>
      <c r="C16" s="92" t="s">
        <v>136</v>
      </c>
      <c r="D16" s="92" t="s">
        <v>136</v>
      </c>
      <c r="E16" s="92" t="s">
        <v>136</v>
      </c>
      <c r="F16" s="92" t="s">
        <v>136</v>
      </c>
      <c r="G16" s="236" t="s">
        <v>146</v>
      </c>
      <c r="H16" s="233" t="s">
        <v>231</v>
      </c>
      <c r="I16" s="234" t="s">
        <v>232</v>
      </c>
      <c r="J16" s="261" t="s">
        <v>29</v>
      </c>
      <c r="K16" s="340" t="s">
        <v>29</v>
      </c>
    </row>
    <row r="17" spans="1:11" s="62" customFormat="1" ht="15" customHeight="1" thickBot="1" x14ac:dyDescent="0.45">
      <c r="A17" s="251" t="s">
        <v>136</v>
      </c>
      <c r="B17" s="93" t="s">
        <v>136</v>
      </c>
      <c r="C17" s="93" t="s">
        <v>136</v>
      </c>
      <c r="D17" s="93" t="s">
        <v>136</v>
      </c>
      <c r="E17" s="93" t="s">
        <v>136</v>
      </c>
      <c r="F17" s="93" t="s">
        <v>136</v>
      </c>
      <c r="G17" s="237" t="s">
        <v>147</v>
      </c>
      <c r="H17" s="238" t="s">
        <v>231</v>
      </c>
      <c r="I17" s="239" t="s">
        <v>232</v>
      </c>
      <c r="J17" s="264" t="s">
        <v>29</v>
      </c>
      <c r="K17" s="341" t="s">
        <v>29</v>
      </c>
    </row>
    <row r="18" spans="1:11" s="62" customFormat="1" ht="59.85" customHeight="1" thickBot="1" x14ac:dyDescent="0.45">
      <c r="A18" s="246" t="s">
        <v>380</v>
      </c>
      <c r="B18" s="247" t="s">
        <v>381</v>
      </c>
      <c r="C18" s="247" t="s">
        <v>382</v>
      </c>
      <c r="D18" s="247" t="s">
        <v>272</v>
      </c>
      <c r="E18" s="273"/>
      <c r="F18" s="241" t="s">
        <v>230</v>
      </c>
      <c r="G18" s="247" t="s">
        <v>383</v>
      </c>
      <c r="H18" s="248" t="s">
        <v>231</v>
      </c>
      <c r="I18" s="249" t="s">
        <v>232</v>
      </c>
      <c r="J18" s="272" t="s">
        <v>29</v>
      </c>
      <c r="K18" s="342" t="s">
        <v>29</v>
      </c>
    </row>
    <row r="19" spans="1:11" s="62" customFormat="1" ht="47.25" customHeight="1" thickBot="1" x14ac:dyDescent="0.45">
      <c r="A19" s="246" t="s">
        <v>384</v>
      </c>
      <c r="B19" s="247" t="s">
        <v>385</v>
      </c>
      <c r="C19" s="247" t="s">
        <v>386</v>
      </c>
      <c r="D19" s="247" t="s">
        <v>387</v>
      </c>
      <c r="E19" s="247"/>
      <c r="F19" s="241" t="s">
        <v>230</v>
      </c>
      <c r="G19" s="247" t="s">
        <v>383</v>
      </c>
      <c r="H19" s="248" t="s">
        <v>231</v>
      </c>
      <c r="I19" s="249" t="s">
        <v>232</v>
      </c>
      <c r="J19" s="272" t="s">
        <v>29</v>
      </c>
      <c r="K19" s="342" t="s">
        <v>29</v>
      </c>
    </row>
    <row r="20" spans="1:11" s="62" customFormat="1" ht="56.1" customHeight="1" x14ac:dyDescent="0.4">
      <c r="A20" s="250" t="s">
        <v>388</v>
      </c>
      <c r="B20" s="244" t="s">
        <v>389</v>
      </c>
      <c r="C20" s="244" t="s">
        <v>390</v>
      </c>
      <c r="D20" s="271" t="s">
        <v>272</v>
      </c>
      <c r="E20" s="271"/>
      <c r="F20" s="240" t="s">
        <v>230</v>
      </c>
      <c r="G20" s="229" t="s">
        <v>135</v>
      </c>
      <c r="H20" s="230" t="s">
        <v>231</v>
      </c>
      <c r="I20" s="231" t="s">
        <v>232</v>
      </c>
      <c r="J20" s="245" t="s">
        <v>29</v>
      </c>
      <c r="K20" s="339" t="s">
        <v>29</v>
      </c>
    </row>
    <row r="21" spans="1:11" s="62" customFormat="1" ht="15" customHeight="1" x14ac:dyDescent="0.4">
      <c r="A21" s="91" t="s">
        <v>136</v>
      </c>
      <c r="B21" s="92" t="s">
        <v>136</v>
      </c>
      <c r="C21" s="92" t="s">
        <v>136</v>
      </c>
      <c r="D21" s="92" t="s">
        <v>136</v>
      </c>
      <c r="E21" s="92" t="s">
        <v>136</v>
      </c>
      <c r="F21" s="92" t="s">
        <v>136</v>
      </c>
      <c r="G21" s="232" t="s">
        <v>137</v>
      </c>
      <c r="H21" s="233" t="s">
        <v>231</v>
      </c>
      <c r="I21" s="234" t="s">
        <v>232</v>
      </c>
      <c r="J21" s="261" t="s">
        <v>29</v>
      </c>
      <c r="K21" s="340" t="s">
        <v>29</v>
      </c>
    </row>
    <row r="22" spans="1:11" s="62" customFormat="1" ht="15" customHeight="1" x14ac:dyDescent="0.4">
      <c r="A22" s="91" t="s">
        <v>136</v>
      </c>
      <c r="B22" s="92" t="s">
        <v>136</v>
      </c>
      <c r="C22" s="92" t="s">
        <v>136</v>
      </c>
      <c r="D22" s="92" t="s">
        <v>136</v>
      </c>
      <c r="E22" s="92" t="s">
        <v>136</v>
      </c>
      <c r="F22" s="92" t="s">
        <v>136</v>
      </c>
      <c r="G22" s="232" t="s">
        <v>138</v>
      </c>
      <c r="H22" s="233" t="s">
        <v>231</v>
      </c>
      <c r="I22" s="234" t="s">
        <v>232</v>
      </c>
      <c r="J22" s="261" t="s">
        <v>29</v>
      </c>
      <c r="K22" s="340" t="s">
        <v>29</v>
      </c>
    </row>
    <row r="23" spans="1:11" s="62" customFormat="1" ht="15" customHeight="1" x14ac:dyDescent="0.4">
      <c r="A23" s="91" t="s">
        <v>136</v>
      </c>
      <c r="B23" s="92" t="s">
        <v>136</v>
      </c>
      <c r="C23" s="92" t="s">
        <v>136</v>
      </c>
      <c r="D23" s="92" t="s">
        <v>136</v>
      </c>
      <c r="E23" s="92" t="s">
        <v>136</v>
      </c>
      <c r="F23" s="92" t="s">
        <v>136</v>
      </c>
      <c r="G23" s="232" t="s">
        <v>139</v>
      </c>
      <c r="H23" s="233" t="s">
        <v>231</v>
      </c>
      <c r="I23" s="234" t="s">
        <v>232</v>
      </c>
      <c r="J23" s="261" t="s">
        <v>29</v>
      </c>
      <c r="K23" s="340" t="s">
        <v>29</v>
      </c>
    </row>
    <row r="24" spans="1:11" s="62" customFormat="1" ht="15" customHeight="1" x14ac:dyDescent="0.4">
      <c r="A24" s="91" t="s">
        <v>136</v>
      </c>
      <c r="B24" s="92" t="s">
        <v>136</v>
      </c>
      <c r="C24" s="92" t="s">
        <v>136</v>
      </c>
      <c r="D24" s="92" t="s">
        <v>136</v>
      </c>
      <c r="E24" s="92" t="s">
        <v>136</v>
      </c>
      <c r="F24" s="92" t="s">
        <v>136</v>
      </c>
      <c r="G24" s="235" t="s">
        <v>140</v>
      </c>
      <c r="H24" s="233" t="s">
        <v>231</v>
      </c>
      <c r="I24" s="234" t="s">
        <v>232</v>
      </c>
      <c r="J24" s="261" t="s">
        <v>29</v>
      </c>
      <c r="K24" s="340" t="s">
        <v>29</v>
      </c>
    </row>
    <row r="25" spans="1:11" s="62" customFormat="1" ht="15" customHeight="1" x14ac:dyDescent="0.4">
      <c r="A25" s="91" t="s">
        <v>136</v>
      </c>
      <c r="B25" s="92" t="s">
        <v>136</v>
      </c>
      <c r="C25" s="92" t="s">
        <v>136</v>
      </c>
      <c r="D25" s="92" t="s">
        <v>136</v>
      </c>
      <c r="E25" s="92" t="s">
        <v>136</v>
      </c>
      <c r="F25" s="92" t="s">
        <v>136</v>
      </c>
      <c r="G25" s="235" t="s">
        <v>141</v>
      </c>
      <c r="H25" s="233" t="s">
        <v>231</v>
      </c>
      <c r="I25" s="234" t="s">
        <v>232</v>
      </c>
      <c r="J25" s="261" t="s">
        <v>29</v>
      </c>
      <c r="K25" s="340" t="s">
        <v>29</v>
      </c>
    </row>
    <row r="26" spans="1:11" s="62" customFormat="1" ht="15" customHeight="1" x14ac:dyDescent="0.4">
      <c r="A26" s="91" t="s">
        <v>136</v>
      </c>
      <c r="B26" s="92" t="s">
        <v>136</v>
      </c>
      <c r="C26" s="92" t="s">
        <v>136</v>
      </c>
      <c r="D26" s="92" t="s">
        <v>136</v>
      </c>
      <c r="E26" s="92" t="s">
        <v>136</v>
      </c>
      <c r="F26" s="92" t="s">
        <v>136</v>
      </c>
      <c r="G26" s="235" t="s">
        <v>142</v>
      </c>
      <c r="H26" s="233" t="s">
        <v>231</v>
      </c>
      <c r="I26" s="234" t="s">
        <v>232</v>
      </c>
      <c r="J26" s="261" t="s">
        <v>29</v>
      </c>
      <c r="K26" s="340" t="s">
        <v>29</v>
      </c>
    </row>
    <row r="27" spans="1:11" s="62" customFormat="1" ht="15" customHeight="1" x14ac:dyDescent="0.4">
      <c r="A27" s="91" t="s">
        <v>136</v>
      </c>
      <c r="B27" s="92" t="s">
        <v>136</v>
      </c>
      <c r="C27" s="92" t="s">
        <v>136</v>
      </c>
      <c r="D27" s="92" t="s">
        <v>136</v>
      </c>
      <c r="E27" s="92" t="s">
        <v>136</v>
      </c>
      <c r="F27" s="92" t="s">
        <v>136</v>
      </c>
      <c r="G27" s="235" t="s">
        <v>143</v>
      </c>
      <c r="H27" s="233" t="s">
        <v>231</v>
      </c>
      <c r="I27" s="234" t="s">
        <v>232</v>
      </c>
      <c r="J27" s="261" t="s">
        <v>29</v>
      </c>
      <c r="K27" s="340" t="s">
        <v>29</v>
      </c>
    </row>
    <row r="28" spans="1:11" s="62" customFormat="1" ht="15" customHeight="1" x14ac:dyDescent="0.4">
      <c r="A28" s="91" t="s">
        <v>136</v>
      </c>
      <c r="B28" s="92" t="s">
        <v>136</v>
      </c>
      <c r="C28" s="92" t="s">
        <v>136</v>
      </c>
      <c r="D28" s="92" t="s">
        <v>136</v>
      </c>
      <c r="E28" s="92" t="s">
        <v>136</v>
      </c>
      <c r="F28" s="92" t="s">
        <v>136</v>
      </c>
      <c r="G28" s="235" t="s">
        <v>144</v>
      </c>
      <c r="H28" s="233" t="s">
        <v>231</v>
      </c>
      <c r="I28" s="234" t="s">
        <v>232</v>
      </c>
      <c r="J28" s="261" t="s">
        <v>29</v>
      </c>
      <c r="K28" s="340" t="s">
        <v>29</v>
      </c>
    </row>
    <row r="29" spans="1:11" s="62" customFormat="1" ht="15" customHeight="1" x14ac:dyDescent="0.4">
      <c r="A29" s="91" t="s">
        <v>136</v>
      </c>
      <c r="B29" s="92" t="s">
        <v>136</v>
      </c>
      <c r="C29" s="92" t="s">
        <v>136</v>
      </c>
      <c r="D29" s="92" t="s">
        <v>136</v>
      </c>
      <c r="E29" s="92" t="s">
        <v>136</v>
      </c>
      <c r="F29" s="92" t="s">
        <v>136</v>
      </c>
      <c r="G29" s="235" t="s">
        <v>145</v>
      </c>
      <c r="H29" s="233" t="s">
        <v>231</v>
      </c>
      <c r="I29" s="234" t="s">
        <v>232</v>
      </c>
      <c r="J29" s="261" t="s">
        <v>29</v>
      </c>
      <c r="K29" s="340" t="s">
        <v>29</v>
      </c>
    </row>
    <row r="30" spans="1:11" s="62" customFormat="1" ht="15" customHeight="1" x14ac:dyDescent="0.4">
      <c r="A30" s="91" t="s">
        <v>136</v>
      </c>
      <c r="B30" s="92" t="s">
        <v>136</v>
      </c>
      <c r="C30" s="92" t="s">
        <v>136</v>
      </c>
      <c r="D30" s="92" t="s">
        <v>136</v>
      </c>
      <c r="E30" s="92" t="s">
        <v>136</v>
      </c>
      <c r="F30" s="92" t="s">
        <v>136</v>
      </c>
      <c r="G30" s="236" t="s">
        <v>146</v>
      </c>
      <c r="H30" s="233" t="s">
        <v>231</v>
      </c>
      <c r="I30" s="234" t="s">
        <v>232</v>
      </c>
      <c r="J30" s="261" t="s">
        <v>29</v>
      </c>
      <c r="K30" s="340" t="s">
        <v>29</v>
      </c>
    </row>
    <row r="31" spans="1:11" s="62" customFormat="1" ht="15" customHeight="1" thickBot="1" x14ac:dyDescent="0.45">
      <c r="A31" s="251" t="s">
        <v>136</v>
      </c>
      <c r="B31" s="93" t="s">
        <v>136</v>
      </c>
      <c r="C31" s="93" t="s">
        <v>136</v>
      </c>
      <c r="D31" s="93" t="s">
        <v>136</v>
      </c>
      <c r="E31" s="93" t="s">
        <v>136</v>
      </c>
      <c r="F31" s="93" t="s">
        <v>136</v>
      </c>
      <c r="G31" s="237" t="s">
        <v>147</v>
      </c>
      <c r="H31" s="238" t="s">
        <v>231</v>
      </c>
      <c r="I31" s="239" t="s">
        <v>232</v>
      </c>
      <c r="J31" s="264" t="s">
        <v>29</v>
      </c>
      <c r="K31" s="341" t="s">
        <v>29</v>
      </c>
    </row>
    <row r="32" spans="1:11" s="62" customFormat="1" ht="48" customHeight="1" x14ac:dyDescent="0.4">
      <c r="A32" s="250" t="s">
        <v>391</v>
      </c>
      <c r="B32" s="244" t="s">
        <v>392</v>
      </c>
      <c r="C32" s="244" t="s">
        <v>393</v>
      </c>
      <c r="D32" s="244" t="s">
        <v>272</v>
      </c>
      <c r="E32" s="244"/>
      <c r="F32" s="240" t="s">
        <v>230</v>
      </c>
      <c r="G32" s="229" t="s">
        <v>135</v>
      </c>
      <c r="H32" s="230" t="s">
        <v>231</v>
      </c>
      <c r="I32" s="231" t="s">
        <v>232</v>
      </c>
      <c r="J32" s="245" t="s">
        <v>29</v>
      </c>
      <c r="K32" s="339" t="s">
        <v>29</v>
      </c>
    </row>
    <row r="33" spans="1:11" s="62" customFormat="1" ht="15" customHeight="1" x14ac:dyDescent="0.4">
      <c r="A33" s="91" t="s">
        <v>136</v>
      </c>
      <c r="B33" s="92" t="s">
        <v>136</v>
      </c>
      <c r="C33" s="92" t="s">
        <v>136</v>
      </c>
      <c r="D33" s="92" t="s">
        <v>136</v>
      </c>
      <c r="E33" s="92" t="s">
        <v>136</v>
      </c>
      <c r="F33" s="92" t="s">
        <v>136</v>
      </c>
      <c r="G33" s="232" t="s">
        <v>137</v>
      </c>
      <c r="H33" s="233" t="s">
        <v>231</v>
      </c>
      <c r="I33" s="234" t="s">
        <v>232</v>
      </c>
      <c r="J33" s="261" t="s">
        <v>29</v>
      </c>
      <c r="K33" s="340" t="s">
        <v>29</v>
      </c>
    </row>
    <row r="34" spans="1:11" s="62" customFormat="1" ht="15" customHeight="1" x14ac:dyDescent="0.4">
      <c r="A34" s="91" t="s">
        <v>136</v>
      </c>
      <c r="B34" s="92" t="s">
        <v>136</v>
      </c>
      <c r="C34" s="92" t="s">
        <v>136</v>
      </c>
      <c r="D34" s="92" t="s">
        <v>136</v>
      </c>
      <c r="E34" s="92" t="s">
        <v>136</v>
      </c>
      <c r="F34" s="92" t="s">
        <v>136</v>
      </c>
      <c r="G34" s="232" t="s">
        <v>138</v>
      </c>
      <c r="H34" s="233" t="s">
        <v>231</v>
      </c>
      <c r="I34" s="234" t="s">
        <v>232</v>
      </c>
      <c r="J34" s="261" t="s">
        <v>29</v>
      </c>
      <c r="K34" s="340" t="s">
        <v>29</v>
      </c>
    </row>
    <row r="35" spans="1:11" s="62" customFormat="1" ht="15" customHeight="1" x14ac:dyDescent="0.4">
      <c r="A35" s="91" t="s">
        <v>136</v>
      </c>
      <c r="B35" s="92" t="s">
        <v>136</v>
      </c>
      <c r="C35" s="92" t="s">
        <v>136</v>
      </c>
      <c r="D35" s="92" t="s">
        <v>136</v>
      </c>
      <c r="E35" s="92" t="s">
        <v>136</v>
      </c>
      <c r="F35" s="92" t="s">
        <v>136</v>
      </c>
      <c r="G35" s="232" t="s">
        <v>139</v>
      </c>
      <c r="H35" s="233" t="s">
        <v>231</v>
      </c>
      <c r="I35" s="234" t="s">
        <v>232</v>
      </c>
      <c r="J35" s="261" t="s">
        <v>29</v>
      </c>
      <c r="K35" s="340" t="s">
        <v>29</v>
      </c>
    </row>
    <row r="36" spans="1:11" s="62" customFormat="1" ht="15" customHeight="1" x14ac:dyDescent="0.4">
      <c r="A36" s="91" t="s">
        <v>136</v>
      </c>
      <c r="B36" s="92" t="s">
        <v>136</v>
      </c>
      <c r="C36" s="92" t="s">
        <v>136</v>
      </c>
      <c r="D36" s="92" t="s">
        <v>136</v>
      </c>
      <c r="E36" s="92" t="s">
        <v>136</v>
      </c>
      <c r="F36" s="92" t="s">
        <v>136</v>
      </c>
      <c r="G36" s="235" t="s">
        <v>140</v>
      </c>
      <c r="H36" s="233" t="s">
        <v>231</v>
      </c>
      <c r="I36" s="234" t="s">
        <v>232</v>
      </c>
      <c r="J36" s="261" t="s">
        <v>29</v>
      </c>
      <c r="K36" s="340" t="s">
        <v>29</v>
      </c>
    </row>
    <row r="37" spans="1:11" s="62" customFormat="1" ht="15" customHeight="1" x14ac:dyDescent="0.4">
      <c r="A37" s="91" t="s">
        <v>136</v>
      </c>
      <c r="B37" s="92" t="s">
        <v>136</v>
      </c>
      <c r="C37" s="92" t="s">
        <v>136</v>
      </c>
      <c r="D37" s="92" t="s">
        <v>136</v>
      </c>
      <c r="E37" s="92" t="s">
        <v>136</v>
      </c>
      <c r="F37" s="92" t="s">
        <v>136</v>
      </c>
      <c r="G37" s="235" t="s">
        <v>141</v>
      </c>
      <c r="H37" s="233" t="s">
        <v>231</v>
      </c>
      <c r="I37" s="234" t="s">
        <v>232</v>
      </c>
      <c r="J37" s="261" t="s">
        <v>29</v>
      </c>
      <c r="K37" s="340" t="s">
        <v>29</v>
      </c>
    </row>
    <row r="38" spans="1:11" s="62" customFormat="1" ht="15" customHeight="1" x14ac:dyDescent="0.4">
      <c r="A38" s="91" t="s">
        <v>136</v>
      </c>
      <c r="B38" s="92" t="s">
        <v>136</v>
      </c>
      <c r="C38" s="92" t="s">
        <v>136</v>
      </c>
      <c r="D38" s="92" t="s">
        <v>136</v>
      </c>
      <c r="E38" s="92" t="s">
        <v>136</v>
      </c>
      <c r="F38" s="92" t="s">
        <v>136</v>
      </c>
      <c r="G38" s="235" t="s">
        <v>142</v>
      </c>
      <c r="H38" s="233" t="s">
        <v>231</v>
      </c>
      <c r="I38" s="234" t="s">
        <v>232</v>
      </c>
      <c r="J38" s="261" t="s">
        <v>29</v>
      </c>
      <c r="K38" s="340" t="s">
        <v>29</v>
      </c>
    </row>
    <row r="39" spans="1:11" s="62" customFormat="1" ht="15" customHeight="1" x14ac:dyDescent="0.4">
      <c r="A39" s="91" t="s">
        <v>136</v>
      </c>
      <c r="B39" s="92" t="s">
        <v>136</v>
      </c>
      <c r="C39" s="92" t="s">
        <v>136</v>
      </c>
      <c r="D39" s="92" t="s">
        <v>136</v>
      </c>
      <c r="E39" s="92" t="s">
        <v>136</v>
      </c>
      <c r="F39" s="92" t="s">
        <v>136</v>
      </c>
      <c r="G39" s="235" t="s">
        <v>143</v>
      </c>
      <c r="H39" s="233" t="s">
        <v>231</v>
      </c>
      <c r="I39" s="234" t="s">
        <v>232</v>
      </c>
      <c r="J39" s="261" t="s">
        <v>29</v>
      </c>
      <c r="K39" s="340" t="s">
        <v>29</v>
      </c>
    </row>
    <row r="40" spans="1:11" s="62" customFormat="1" ht="15" customHeight="1" x14ac:dyDescent="0.4">
      <c r="A40" s="91" t="s">
        <v>136</v>
      </c>
      <c r="B40" s="92" t="s">
        <v>136</v>
      </c>
      <c r="C40" s="92" t="s">
        <v>136</v>
      </c>
      <c r="D40" s="92" t="s">
        <v>136</v>
      </c>
      <c r="E40" s="92" t="s">
        <v>136</v>
      </c>
      <c r="F40" s="92" t="s">
        <v>136</v>
      </c>
      <c r="G40" s="235" t="s">
        <v>144</v>
      </c>
      <c r="H40" s="233" t="s">
        <v>231</v>
      </c>
      <c r="I40" s="234" t="s">
        <v>232</v>
      </c>
      <c r="J40" s="261" t="s">
        <v>29</v>
      </c>
      <c r="K40" s="340" t="s">
        <v>29</v>
      </c>
    </row>
    <row r="41" spans="1:11" s="62" customFormat="1" ht="15" customHeight="1" x14ac:dyDescent="0.4">
      <c r="A41" s="91" t="s">
        <v>136</v>
      </c>
      <c r="B41" s="92" t="s">
        <v>136</v>
      </c>
      <c r="C41" s="92" t="s">
        <v>136</v>
      </c>
      <c r="D41" s="92" t="s">
        <v>136</v>
      </c>
      <c r="E41" s="92" t="s">
        <v>136</v>
      </c>
      <c r="F41" s="92" t="s">
        <v>136</v>
      </c>
      <c r="G41" s="235" t="s">
        <v>145</v>
      </c>
      <c r="H41" s="233" t="s">
        <v>231</v>
      </c>
      <c r="I41" s="234" t="s">
        <v>232</v>
      </c>
      <c r="J41" s="261" t="s">
        <v>29</v>
      </c>
      <c r="K41" s="340" t="s">
        <v>29</v>
      </c>
    </row>
    <row r="42" spans="1:11" s="62" customFormat="1" ht="15" customHeight="1" x14ac:dyDescent="0.4">
      <c r="A42" s="91" t="s">
        <v>136</v>
      </c>
      <c r="B42" s="92" t="s">
        <v>136</v>
      </c>
      <c r="C42" s="92" t="s">
        <v>136</v>
      </c>
      <c r="D42" s="92" t="s">
        <v>136</v>
      </c>
      <c r="E42" s="92" t="s">
        <v>136</v>
      </c>
      <c r="F42" s="92" t="s">
        <v>136</v>
      </c>
      <c r="G42" s="236" t="s">
        <v>146</v>
      </c>
      <c r="H42" s="233" t="s">
        <v>231</v>
      </c>
      <c r="I42" s="234" t="s">
        <v>232</v>
      </c>
      <c r="J42" s="261" t="s">
        <v>29</v>
      </c>
      <c r="K42" s="340" t="s">
        <v>29</v>
      </c>
    </row>
    <row r="43" spans="1:11" s="62" customFormat="1" ht="15" customHeight="1" thickBot="1" x14ac:dyDescent="0.45">
      <c r="A43" s="251" t="s">
        <v>136</v>
      </c>
      <c r="B43" s="93" t="s">
        <v>136</v>
      </c>
      <c r="C43" s="93" t="s">
        <v>136</v>
      </c>
      <c r="D43" s="93" t="s">
        <v>136</v>
      </c>
      <c r="E43" s="93" t="s">
        <v>136</v>
      </c>
      <c r="F43" s="93" t="s">
        <v>136</v>
      </c>
      <c r="G43" s="237" t="s">
        <v>147</v>
      </c>
      <c r="H43" s="238" t="s">
        <v>231</v>
      </c>
      <c r="I43" s="239" t="s">
        <v>232</v>
      </c>
      <c r="J43" s="264" t="s">
        <v>29</v>
      </c>
      <c r="K43" s="341" t="s">
        <v>29</v>
      </c>
    </row>
    <row r="44" spans="1:11" s="62" customFormat="1" ht="62.25" customHeight="1" x14ac:dyDescent="0.4">
      <c r="A44" s="250" t="s">
        <v>394</v>
      </c>
      <c r="B44" s="244" t="s">
        <v>395</v>
      </c>
      <c r="C44" s="244" t="s">
        <v>396</v>
      </c>
      <c r="D44" s="244" t="s">
        <v>272</v>
      </c>
      <c r="E44" s="244"/>
      <c r="F44" s="240" t="s">
        <v>230</v>
      </c>
      <c r="G44" s="229" t="s">
        <v>135</v>
      </c>
      <c r="H44" s="230" t="s">
        <v>231</v>
      </c>
      <c r="I44" s="231" t="s">
        <v>232</v>
      </c>
      <c r="J44" s="245" t="s">
        <v>29</v>
      </c>
      <c r="K44" s="339" t="s">
        <v>29</v>
      </c>
    </row>
    <row r="45" spans="1:11" s="62" customFormat="1" ht="15" customHeight="1" x14ac:dyDescent="0.4">
      <c r="A45" s="91" t="s">
        <v>136</v>
      </c>
      <c r="B45" s="92" t="s">
        <v>136</v>
      </c>
      <c r="C45" s="92" t="s">
        <v>136</v>
      </c>
      <c r="D45" s="92" t="s">
        <v>136</v>
      </c>
      <c r="E45" s="92" t="s">
        <v>136</v>
      </c>
      <c r="F45" s="92" t="s">
        <v>136</v>
      </c>
      <c r="G45" s="232" t="s">
        <v>137</v>
      </c>
      <c r="H45" s="233" t="s">
        <v>231</v>
      </c>
      <c r="I45" s="234" t="s">
        <v>232</v>
      </c>
      <c r="J45" s="261" t="s">
        <v>29</v>
      </c>
      <c r="K45" s="340" t="s">
        <v>29</v>
      </c>
    </row>
    <row r="46" spans="1:11" s="62" customFormat="1" ht="15" customHeight="1" x14ac:dyDescent="0.4">
      <c r="A46" s="91" t="s">
        <v>136</v>
      </c>
      <c r="B46" s="92" t="s">
        <v>136</v>
      </c>
      <c r="C46" s="92" t="s">
        <v>136</v>
      </c>
      <c r="D46" s="92" t="s">
        <v>136</v>
      </c>
      <c r="E46" s="92" t="s">
        <v>136</v>
      </c>
      <c r="F46" s="92" t="s">
        <v>136</v>
      </c>
      <c r="G46" s="232" t="s">
        <v>138</v>
      </c>
      <c r="H46" s="233" t="s">
        <v>231</v>
      </c>
      <c r="I46" s="234" t="s">
        <v>232</v>
      </c>
      <c r="J46" s="261" t="s">
        <v>29</v>
      </c>
      <c r="K46" s="340" t="s">
        <v>29</v>
      </c>
    </row>
    <row r="47" spans="1:11" s="62" customFormat="1" ht="15" customHeight="1" x14ac:dyDescent="0.4">
      <c r="A47" s="91" t="s">
        <v>136</v>
      </c>
      <c r="B47" s="92" t="s">
        <v>136</v>
      </c>
      <c r="C47" s="92" t="s">
        <v>136</v>
      </c>
      <c r="D47" s="92" t="s">
        <v>136</v>
      </c>
      <c r="E47" s="92" t="s">
        <v>136</v>
      </c>
      <c r="F47" s="92" t="s">
        <v>136</v>
      </c>
      <c r="G47" s="232" t="s">
        <v>139</v>
      </c>
      <c r="H47" s="233" t="s">
        <v>231</v>
      </c>
      <c r="I47" s="234" t="s">
        <v>232</v>
      </c>
      <c r="J47" s="261" t="s">
        <v>29</v>
      </c>
      <c r="K47" s="340" t="s">
        <v>29</v>
      </c>
    </row>
    <row r="48" spans="1:11" s="62" customFormat="1" ht="15" customHeight="1" x14ac:dyDescent="0.4">
      <c r="A48" s="91" t="s">
        <v>136</v>
      </c>
      <c r="B48" s="92" t="s">
        <v>136</v>
      </c>
      <c r="C48" s="92" t="s">
        <v>136</v>
      </c>
      <c r="D48" s="92" t="s">
        <v>136</v>
      </c>
      <c r="E48" s="92" t="s">
        <v>136</v>
      </c>
      <c r="F48" s="92" t="s">
        <v>136</v>
      </c>
      <c r="G48" s="235" t="s">
        <v>140</v>
      </c>
      <c r="H48" s="233" t="s">
        <v>231</v>
      </c>
      <c r="I48" s="234" t="s">
        <v>232</v>
      </c>
      <c r="J48" s="261" t="s">
        <v>29</v>
      </c>
      <c r="K48" s="340" t="s">
        <v>29</v>
      </c>
    </row>
    <row r="49" spans="1:11" s="62" customFormat="1" ht="15" customHeight="1" x14ac:dyDescent="0.4">
      <c r="A49" s="91" t="s">
        <v>136</v>
      </c>
      <c r="B49" s="92" t="s">
        <v>136</v>
      </c>
      <c r="C49" s="92" t="s">
        <v>136</v>
      </c>
      <c r="D49" s="92" t="s">
        <v>136</v>
      </c>
      <c r="E49" s="92" t="s">
        <v>136</v>
      </c>
      <c r="F49" s="92" t="s">
        <v>136</v>
      </c>
      <c r="G49" s="235" t="s">
        <v>141</v>
      </c>
      <c r="H49" s="233" t="s">
        <v>231</v>
      </c>
      <c r="I49" s="234" t="s">
        <v>232</v>
      </c>
      <c r="J49" s="261" t="s">
        <v>29</v>
      </c>
      <c r="K49" s="340" t="s">
        <v>29</v>
      </c>
    </row>
    <row r="50" spans="1:11" s="62" customFormat="1" ht="15" customHeight="1" x14ac:dyDescent="0.4">
      <c r="A50" s="91" t="s">
        <v>136</v>
      </c>
      <c r="B50" s="92" t="s">
        <v>136</v>
      </c>
      <c r="C50" s="92" t="s">
        <v>136</v>
      </c>
      <c r="D50" s="92" t="s">
        <v>136</v>
      </c>
      <c r="E50" s="92" t="s">
        <v>136</v>
      </c>
      <c r="F50" s="92" t="s">
        <v>136</v>
      </c>
      <c r="G50" s="235" t="s">
        <v>142</v>
      </c>
      <c r="H50" s="233" t="s">
        <v>231</v>
      </c>
      <c r="I50" s="234" t="s">
        <v>232</v>
      </c>
      <c r="J50" s="261" t="s">
        <v>29</v>
      </c>
      <c r="K50" s="340" t="s">
        <v>29</v>
      </c>
    </row>
    <row r="51" spans="1:11" s="62" customFormat="1" ht="15" customHeight="1" x14ac:dyDescent="0.4">
      <c r="A51" s="91" t="s">
        <v>136</v>
      </c>
      <c r="B51" s="92" t="s">
        <v>136</v>
      </c>
      <c r="C51" s="92" t="s">
        <v>136</v>
      </c>
      <c r="D51" s="92" t="s">
        <v>136</v>
      </c>
      <c r="E51" s="92" t="s">
        <v>136</v>
      </c>
      <c r="F51" s="92" t="s">
        <v>136</v>
      </c>
      <c r="G51" s="235" t="s">
        <v>143</v>
      </c>
      <c r="H51" s="233" t="s">
        <v>231</v>
      </c>
      <c r="I51" s="234" t="s">
        <v>232</v>
      </c>
      <c r="J51" s="261" t="s">
        <v>29</v>
      </c>
      <c r="K51" s="340" t="s">
        <v>29</v>
      </c>
    </row>
    <row r="52" spans="1:11" s="62" customFormat="1" ht="15" customHeight="1" x14ac:dyDescent="0.4">
      <c r="A52" s="91" t="s">
        <v>136</v>
      </c>
      <c r="B52" s="92" t="s">
        <v>136</v>
      </c>
      <c r="C52" s="92" t="s">
        <v>136</v>
      </c>
      <c r="D52" s="92" t="s">
        <v>136</v>
      </c>
      <c r="E52" s="92" t="s">
        <v>136</v>
      </c>
      <c r="F52" s="92" t="s">
        <v>136</v>
      </c>
      <c r="G52" s="235" t="s">
        <v>144</v>
      </c>
      <c r="H52" s="233" t="s">
        <v>231</v>
      </c>
      <c r="I52" s="234" t="s">
        <v>232</v>
      </c>
      <c r="J52" s="261" t="s">
        <v>29</v>
      </c>
      <c r="K52" s="340" t="s">
        <v>29</v>
      </c>
    </row>
    <row r="53" spans="1:11" s="62" customFormat="1" ht="15" customHeight="1" x14ac:dyDescent="0.4">
      <c r="A53" s="91" t="s">
        <v>136</v>
      </c>
      <c r="B53" s="92" t="s">
        <v>136</v>
      </c>
      <c r="C53" s="92" t="s">
        <v>136</v>
      </c>
      <c r="D53" s="92" t="s">
        <v>136</v>
      </c>
      <c r="E53" s="92" t="s">
        <v>136</v>
      </c>
      <c r="F53" s="92" t="s">
        <v>136</v>
      </c>
      <c r="G53" s="235" t="s">
        <v>145</v>
      </c>
      <c r="H53" s="233" t="s">
        <v>231</v>
      </c>
      <c r="I53" s="234" t="s">
        <v>232</v>
      </c>
      <c r="J53" s="261" t="s">
        <v>29</v>
      </c>
      <c r="K53" s="340" t="s">
        <v>29</v>
      </c>
    </row>
    <row r="54" spans="1:11" s="62" customFormat="1" ht="15" customHeight="1" x14ac:dyDescent="0.4">
      <c r="A54" s="91" t="s">
        <v>136</v>
      </c>
      <c r="B54" s="92" t="s">
        <v>136</v>
      </c>
      <c r="C54" s="92" t="s">
        <v>136</v>
      </c>
      <c r="D54" s="92" t="s">
        <v>136</v>
      </c>
      <c r="E54" s="92" t="s">
        <v>136</v>
      </c>
      <c r="F54" s="92" t="s">
        <v>136</v>
      </c>
      <c r="G54" s="236" t="s">
        <v>146</v>
      </c>
      <c r="H54" s="233" t="s">
        <v>231</v>
      </c>
      <c r="I54" s="234" t="s">
        <v>232</v>
      </c>
      <c r="J54" s="261" t="s">
        <v>29</v>
      </c>
      <c r="K54" s="340" t="s">
        <v>29</v>
      </c>
    </row>
    <row r="55" spans="1:11" s="62" customFormat="1" ht="15" customHeight="1" thickBot="1" x14ac:dyDescent="0.45">
      <c r="A55" s="251" t="s">
        <v>136</v>
      </c>
      <c r="B55" s="93" t="s">
        <v>136</v>
      </c>
      <c r="C55" s="93" t="s">
        <v>136</v>
      </c>
      <c r="D55" s="93" t="s">
        <v>136</v>
      </c>
      <c r="E55" s="93" t="s">
        <v>136</v>
      </c>
      <c r="F55" s="93" t="s">
        <v>136</v>
      </c>
      <c r="G55" s="237" t="s">
        <v>147</v>
      </c>
      <c r="H55" s="238" t="s">
        <v>231</v>
      </c>
      <c r="I55" s="239" t="s">
        <v>232</v>
      </c>
      <c r="J55" s="264" t="s">
        <v>29</v>
      </c>
      <c r="K55" s="341" t="s">
        <v>29</v>
      </c>
    </row>
    <row r="56" spans="1:11" s="62" customFormat="1" ht="46.5" customHeight="1" x14ac:dyDescent="0.4">
      <c r="A56" s="250" t="s">
        <v>397</v>
      </c>
      <c r="B56" s="244" t="s">
        <v>398</v>
      </c>
      <c r="C56" s="244" t="s">
        <v>399</v>
      </c>
      <c r="D56" s="244" t="s">
        <v>272</v>
      </c>
      <c r="E56" s="244"/>
      <c r="F56" s="240" t="s">
        <v>230</v>
      </c>
      <c r="G56" s="229" t="s">
        <v>135</v>
      </c>
      <c r="H56" s="230" t="s">
        <v>231</v>
      </c>
      <c r="I56" s="231" t="s">
        <v>232</v>
      </c>
      <c r="J56" s="257" t="s">
        <v>29</v>
      </c>
      <c r="K56" s="343" t="s">
        <v>29</v>
      </c>
    </row>
    <row r="57" spans="1:11" s="62" customFormat="1" ht="15" customHeight="1" x14ac:dyDescent="0.4">
      <c r="A57" s="91" t="s">
        <v>136</v>
      </c>
      <c r="B57" s="92" t="s">
        <v>136</v>
      </c>
      <c r="C57" s="92" t="s">
        <v>136</v>
      </c>
      <c r="D57" s="92" t="s">
        <v>136</v>
      </c>
      <c r="E57" s="92" t="s">
        <v>136</v>
      </c>
      <c r="F57" s="92" t="s">
        <v>136</v>
      </c>
      <c r="G57" s="232" t="s">
        <v>137</v>
      </c>
      <c r="H57" s="233" t="s">
        <v>231</v>
      </c>
      <c r="I57" s="234" t="s">
        <v>232</v>
      </c>
      <c r="J57" s="269" t="s">
        <v>29</v>
      </c>
      <c r="K57" s="344" t="s">
        <v>29</v>
      </c>
    </row>
    <row r="58" spans="1:11" s="62" customFormat="1" ht="15" customHeight="1" x14ac:dyDescent="0.4">
      <c r="A58" s="91" t="s">
        <v>136</v>
      </c>
      <c r="B58" s="92" t="s">
        <v>136</v>
      </c>
      <c r="C58" s="92" t="s">
        <v>136</v>
      </c>
      <c r="D58" s="92" t="s">
        <v>136</v>
      </c>
      <c r="E58" s="92" t="s">
        <v>136</v>
      </c>
      <c r="F58" s="92" t="s">
        <v>136</v>
      </c>
      <c r="G58" s="232" t="s">
        <v>138</v>
      </c>
      <c r="H58" s="233" t="s">
        <v>231</v>
      </c>
      <c r="I58" s="234" t="s">
        <v>232</v>
      </c>
      <c r="J58" s="269" t="s">
        <v>29</v>
      </c>
      <c r="K58" s="344" t="s">
        <v>29</v>
      </c>
    </row>
    <row r="59" spans="1:11" s="62" customFormat="1" ht="15" customHeight="1" x14ac:dyDescent="0.4">
      <c r="A59" s="91" t="s">
        <v>136</v>
      </c>
      <c r="B59" s="92" t="s">
        <v>136</v>
      </c>
      <c r="C59" s="92" t="s">
        <v>136</v>
      </c>
      <c r="D59" s="92" t="s">
        <v>136</v>
      </c>
      <c r="E59" s="92" t="s">
        <v>136</v>
      </c>
      <c r="F59" s="92" t="s">
        <v>136</v>
      </c>
      <c r="G59" s="232" t="s">
        <v>139</v>
      </c>
      <c r="H59" s="233" t="s">
        <v>231</v>
      </c>
      <c r="I59" s="234" t="s">
        <v>232</v>
      </c>
      <c r="J59" s="269" t="s">
        <v>29</v>
      </c>
      <c r="K59" s="344" t="s">
        <v>29</v>
      </c>
    </row>
    <row r="60" spans="1:11" s="62" customFormat="1" ht="15" customHeight="1" x14ac:dyDescent="0.4">
      <c r="A60" s="91" t="s">
        <v>136</v>
      </c>
      <c r="B60" s="92" t="s">
        <v>136</v>
      </c>
      <c r="C60" s="92" t="s">
        <v>136</v>
      </c>
      <c r="D60" s="92" t="s">
        <v>136</v>
      </c>
      <c r="E60" s="92" t="s">
        <v>136</v>
      </c>
      <c r="F60" s="92" t="s">
        <v>136</v>
      </c>
      <c r="G60" s="235" t="s">
        <v>140</v>
      </c>
      <c r="H60" s="233" t="s">
        <v>231</v>
      </c>
      <c r="I60" s="234" t="s">
        <v>232</v>
      </c>
      <c r="J60" s="269" t="s">
        <v>29</v>
      </c>
      <c r="K60" s="344" t="s">
        <v>29</v>
      </c>
    </row>
    <row r="61" spans="1:11" s="62" customFormat="1" ht="15" customHeight="1" x14ac:dyDescent="0.4">
      <c r="A61" s="91" t="s">
        <v>136</v>
      </c>
      <c r="B61" s="92" t="s">
        <v>136</v>
      </c>
      <c r="C61" s="92" t="s">
        <v>136</v>
      </c>
      <c r="D61" s="92" t="s">
        <v>136</v>
      </c>
      <c r="E61" s="92" t="s">
        <v>136</v>
      </c>
      <c r="F61" s="92" t="s">
        <v>136</v>
      </c>
      <c r="G61" s="235" t="s">
        <v>141</v>
      </c>
      <c r="H61" s="233" t="s">
        <v>231</v>
      </c>
      <c r="I61" s="234" t="s">
        <v>232</v>
      </c>
      <c r="J61" s="269" t="s">
        <v>29</v>
      </c>
      <c r="K61" s="344" t="s">
        <v>29</v>
      </c>
    </row>
    <row r="62" spans="1:11" s="62" customFormat="1" ht="15" customHeight="1" x14ac:dyDescent="0.4">
      <c r="A62" s="91" t="s">
        <v>136</v>
      </c>
      <c r="B62" s="92" t="s">
        <v>136</v>
      </c>
      <c r="C62" s="92" t="s">
        <v>136</v>
      </c>
      <c r="D62" s="92" t="s">
        <v>136</v>
      </c>
      <c r="E62" s="92" t="s">
        <v>136</v>
      </c>
      <c r="F62" s="92" t="s">
        <v>136</v>
      </c>
      <c r="G62" s="235" t="s">
        <v>142</v>
      </c>
      <c r="H62" s="233" t="s">
        <v>231</v>
      </c>
      <c r="I62" s="234" t="s">
        <v>232</v>
      </c>
      <c r="J62" s="269" t="s">
        <v>29</v>
      </c>
      <c r="K62" s="344" t="s">
        <v>29</v>
      </c>
    </row>
    <row r="63" spans="1:11" s="62" customFormat="1" ht="15" customHeight="1" x14ac:dyDescent="0.4">
      <c r="A63" s="91" t="s">
        <v>136</v>
      </c>
      <c r="B63" s="92" t="s">
        <v>136</v>
      </c>
      <c r="C63" s="92" t="s">
        <v>136</v>
      </c>
      <c r="D63" s="92" t="s">
        <v>136</v>
      </c>
      <c r="E63" s="92" t="s">
        <v>136</v>
      </c>
      <c r="F63" s="92" t="s">
        <v>136</v>
      </c>
      <c r="G63" s="235" t="s">
        <v>143</v>
      </c>
      <c r="H63" s="233" t="s">
        <v>231</v>
      </c>
      <c r="I63" s="234" t="s">
        <v>232</v>
      </c>
      <c r="J63" s="269" t="s">
        <v>29</v>
      </c>
      <c r="K63" s="344" t="s">
        <v>29</v>
      </c>
    </row>
    <row r="64" spans="1:11" s="62" customFormat="1" ht="15" customHeight="1" x14ac:dyDescent="0.4">
      <c r="A64" s="91" t="s">
        <v>136</v>
      </c>
      <c r="B64" s="92" t="s">
        <v>136</v>
      </c>
      <c r="C64" s="92" t="s">
        <v>136</v>
      </c>
      <c r="D64" s="92" t="s">
        <v>136</v>
      </c>
      <c r="E64" s="92" t="s">
        <v>136</v>
      </c>
      <c r="F64" s="92" t="s">
        <v>136</v>
      </c>
      <c r="G64" s="235" t="s">
        <v>144</v>
      </c>
      <c r="H64" s="233" t="s">
        <v>231</v>
      </c>
      <c r="I64" s="234" t="s">
        <v>232</v>
      </c>
      <c r="J64" s="269" t="s">
        <v>29</v>
      </c>
      <c r="K64" s="344" t="s">
        <v>29</v>
      </c>
    </row>
    <row r="65" spans="1:11" s="62" customFormat="1" ht="15" customHeight="1" x14ac:dyDescent="0.4">
      <c r="A65" s="91" t="s">
        <v>136</v>
      </c>
      <c r="B65" s="92" t="s">
        <v>136</v>
      </c>
      <c r="C65" s="92" t="s">
        <v>136</v>
      </c>
      <c r="D65" s="92" t="s">
        <v>136</v>
      </c>
      <c r="E65" s="92" t="s">
        <v>136</v>
      </c>
      <c r="F65" s="92" t="s">
        <v>136</v>
      </c>
      <c r="G65" s="235" t="s">
        <v>145</v>
      </c>
      <c r="H65" s="233" t="s">
        <v>231</v>
      </c>
      <c r="I65" s="234" t="s">
        <v>232</v>
      </c>
      <c r="J65" s="269" t="s">
        <v>29</v>
      </c>
      <c r="K65" s="344" t="s">
        <v>29</v>
      </c>
    </row>
    <row r="66" spans="1:11" s="62" customFormat="1" ht="15" customHeight="1" x14ac:dyDescent="0.4">
      <c r="A66" s="91" t="s">
        <v>136</v>
      </c>
      <c r="B66" s="92" t="s">
        <v>136</v>
      </c>
      <c r="C66" s="92" t="s">
        <v>136</v>
      </c>
      <c r="D66" s="92" t="s">
        <v>136</v>
      </c>
      <c r="E66" s="92" t="s">
        <v>136</v>
      </c>
      <c r="F66" s="92" t="s">
        <v>136</v>
      </c>
      <c r="G66" s="236" t="s">
        <v>146</v>
      </c>
      <c r="H66" s="233" t="s">
        <v>231</v>
      </c>
      <c r="I66" s="234" t="s">
        <v>232</v>
      </c>
      <c r="J66" s="269" t="s">
        <v>29</v>
      </c>
      <c r="K66" s="344" t="s">
        <v>29</v>
      </c>
    </row>
    <row r="67" spans="1:11" s="62" customFormat="1" ht="15" customHeight="1" thickBot="1" x14ac:dyDescent="0.45">
      <c r="A67" s="251" t="s">
        <v>136</v>
      </c>
      <c r="B67" s="93" t="s">
        <v>136</v>
      </c>
      <c r="C67" s="93" t="s">
        <v>136</v>
      </c>
      <c r="D67" s="93" t="s">
        <v>136</v>
      </c>
      <c r="E67" s="93" t="s">
        <v>136</v>
      </c>
      <c r="F67" s="93" t="s">
        <v>136</v>
      </c>
      <c r="G67" s="237" t="s">
        <v>147</v>
      </c>
      <c r="H67" s="238" t="s">
        <v>231</v>
      </c>
      <c r="I67" s="239" t="s">
        <v>232</v>
      </c>
      <c r="J67" s="270" t="s">
        <v>29</v>
      </c>
      <c r="K67" s="345" t="s">
        <v>29</v>
      </c>
    </row>
    <row r="68" spans="1:11" s="62" customFormat="1" ht="28.5" customHeight="1" x14ac:dyDescent="0.4">
      <c r="A68" s="250" t="s">
        <v>400</v>
      </c>
      <c r="B68" s="244" t="s">
        <v>401</v>
      </c>
      <c r="C68" s="244" t="s">
        <v>402</v>
      </c>
      <c r="D68" s="244" t="s">
        <v>272</v>
      </c>
      <c r="E68" s="244"/>
      <c r="F68" s="240" t="s">
        <v>230</v>
      </c>
      <c r="G68" s="229" t="s">
        <v>135</v>
      </c>
      <c r="H68" s="230" t="s">
        <v>231</v>
      </c>
      <c r="I68" s="231" t="s">
        <v>232</v>
      </c>
      <c r="J68" s="257" t="s">
        <v>29</v>
      </c>
      <c r="K68" s="343" t="s">
        <v>29</v>
      </c>
    </row>
    <row r="69" spans="1:11" s="62" customFormat="1" ht="15" customHeight="1" x14ac:dyDescent="0.4">
      <c r="A69" s="91" t="s">
        <v>136</v>
      </c>
      <c r="B69" s="92" t="s">
        <v>136</v>
      </c>
      <c r="C69" s="92" t="s">
        <v>136</v>
      </c>
      <c r="D69" s="92" t="s">
        <v>136</v>
      </c>
      <c r="E69" s="92" t="s">
        <v>136</v>
      </c>
      <c r="F69" s="92" t="s">
        <v>136</v>
      </c>
      <c r="G69" s="232" t="s">
        <v>137</v>
      </c>
      <c r="H69" s="233" t="s">
        <v>231</v>
      </c>
      <c r="I69" s="234" t="s">
        <v>232</v>
      </c>
      <c r="J69" s="269" t="s">
        <v>29</v>
      </c>
      <c r="K69" s="344" t="s">
        <v>29</v>
      </c>
    </row>
    <row r="70" spans="1:11" s="62" customFormat="1" ht="15" customHeight="1" x14ac:dyDescent="0.4">
      <c r="A70" s="91" t="s">
        <v>136</v>
      </c>
      <c r="B70" s="92" t="s">
        <v>136</v>
      </c>
      <c r="C70" s="92" t="s">
        <v>136</v>
      </c>
      <c r="D70" s="92" t="s">
        <v>136</v>
      </c>
      <c r="E70" s="92" t="s">
        <v>136</v>
      </c>
      <c r="F70" s="92" t="s">
        <v>136</v>
      </c>
      <c r="G70" s="232" t="s">
        <v>138</v>
      </c>
      <c r="H70" s="233" t="s">
        <v>231</v>
      </c>
      <c r="I70" s="234" t="s">
        <v>232</v>
      </c>
      <c r="J70" s="269" t="s">
        <v>29</v>
      </c>
      <c r="K70" s="344" t="s">
        <v>29</v>
      </c>
    </row>
    <row r="71" spans="1:11" s="62" customFormat="1" ht="15" customHeight="1" x14ac:dyDescent="0.4">
      <c r="A71" s="91" t="s">
        <v>136</v>
      </c>
      <c r="B71" s="92" t="s">
        <v>136</v>
      </c>
      <c r="C71" s="92" t="s">
        <v>136</v>
      </c>
      <c r="D71" s="92" t="s">
        <v>136</v>
      </c>
      <c r="E71" s="92" t="s">
        <v>136</v>
      </c>
      <c r="F71" s="92" t="s">
        <v>136</v>
      </c>
      <c r="G71" s="232" t="s">
        <v>139</v>
      </c>
      <c r="H71" s="233" t="s">
        <v>231</v>
      </c>
      <c r="I71" s="234" t="s">
        <v>232</v>
      </c>
      <c r="J71" s="269" t="s">
        <v>29</v>
      </c>
      <c r="K71" s="344" t="s">
        <v>29</v>
      </c>
    </row>
    <row r="72" spans="1:11" s="62" customFormat="1" ht="15" customHeight="1" x14ac:dyDescent="0.4">
      <c r="A72" s="91" t="s">
        <v>136</v>
      </c>
      <c r="B72" s="92" t="s">
        <v>136</v>
      </c>
      <c r="C72" s="92" t="s">
        <v>136</v>
      </c>
      <c r="D72" s="92" t="s">
        <v>136</v>
      </c>
      <c r="E72" s="92" t="s">
        <v>136</v>
      </c>
      <c r="F72" s="92" t="s">
        <v>136</v>
      </c>
      <c r="G72" s="235" t="s">
        <v>140</v>
      </c>
      <c r="H72" s="233" t="s">
        <v>231</v>
      </c>
      <c r="I72" s="234" t="s">
        <v>232</v>
      </c>
      <c r="J72" s="269" t="s">
        <v>29</v>
      </c>
      <c r="K72" s="344" t="s">
        <v>29</v>
      </c>
    </row>
    <row r="73" spans="1:11" s="62" customFormat="1" ht="15" customHeight="1" x14ac:dyDescent="0.4">
      <c r="A73" s="91" t="s">
        <v>136</v>
      </c>
      <c r="B73" s="92" t="s">
        <v>136</v>
      </c>
      <c r="C73" s="92" t="s">
        <v>136</v>
      </c>
      <c r="D73" s="92" t="s">
        <v>136</v>
      </c>
      <c r="E73" s="92" t="s">
        <v>136</v>
      </c>
      <c r="F73" s="92" t="s">
        <v>136</v>
      </c>
      <c r="G73" s="235" t="s">
        <v>141</v>
      </c>
      <c r="H73" s="233" t="s">
        <v>231</v>
      </c>
      <c r="I73" s="234" t="s">
        <v>232</v>
      </c>
      <c r="J73" s="269" t="s">
        <v>29</v>
      </c>
      <c r="K73" s="344" t="s">
        <v>29</v>
      </c>
    </row>
    <row r="74" spans="1:11" s="62" customFormat="1" ht="15" customHeight="1" x14ac:dyDescent="0.4">
      <c r="A74" s="91" t="s">
        <v>136</v>
      </c>
      <c r="B74" s="92" t="s">
        <v>136</v>
      </c>
      <c r="C74" s="92" t="s">
        <v>136</v>
      </c>
      <c r="D74" s="92" t="s">
        <v>136</v>
      </c>
      <c r="E74" s="92" t="s">
        <v>136</v>
      </c>
      <c r="F74" s="92" t="s">
        <v>136</v>
      </c>
      <c r="G74" s="235" t="s">
        <v>142</v>
      </c>
      <c r="H74" s="233" t="s">
        <v>231</v>
      </c>
      <c r="I74" s="234" t="s">
        <v>232</v>
      </c>
      <c r="J74" s="269" t="s">
        <v>29</v>
      </c>
      <c r="K74" s="344" t="s">
        <v>29</v>
      </c>
    </row>
    <row r="75" spans="1:11" s="62" customFormat="1" ht="15" customHeight="1" x14ac:dyDescent="0.4">
      <c r="A75" s="91" t="s">
        <v>136</v>
      </c>
      <c r="B75" s="92" t="s">
        <v>136</v>
      </c>
      <c r="C75" s="92" t="s">
        <v>136</v>
      </c>
      <c r="D75" s="92" t="s">
        <v>136</v>
      </c>
      <c r="E75" s="92" t="s">
        <v>136</v>
      </c>
      <c r="F75" s="92" t="s">
        <v>136</v>
      </c>
      <c r="G75" s="235" t="s">
        <v>143</v>
      </c>
      <c r="H75" s="233" t="s">
        <v>231</v>
      </c>
      <c r="I75" s="234" t="s">
        <v>232</v>
      </c>
      <c r="J75" s="269" t="s">
        <v>29</v>
      </c>
      <c r="K75" s="344" t="s">
        <v>29</v>
      </c>
    </row>
    <row r="76" spans="1:11" s="62" customFormat="1" ht="15" customHeight="1" x14ac:dyDescent="0.4">
      <c r="A76" s="91" t="s">
        <v>136</v>
      </c>
      <c r="B76" s="92" t="s">
        <v>136</v>
      </c>
      <c r="C76" s="92" t="s">
        <v>136</v>
      </c>
      <c r="D76" s="92" t="s">
        <v>136</v>
      </c>
      <c r="E76" s="92" t="s">
        <v>136</v>
      </c>
      <c r="F76" s="92" t="s">
        <v>136</v>
      </c>
      <c r="G76" s="235" t="s">
        <v>144</v>
      </c>
      <c r="H76" s="233" t="s">
        <v>231</v>
      </c>
      <c r="I76" s="234" t="s">
        <v>232</v>
      </c>
      <c r="J76" s="269" t="s">
        <v>29</v>
      </c>
      <c r="K76" s="344" t="s">
        <v>29</v>
      </c>
    </row>
    <row r="77" spans="1:11" s="62" customFormat="1" ht="15" customHeight="1" x14ac:dyDescent="0.4">
      <c r="A77" s="91" t="s">
        <v>136</v>
      </c>
      <c r="B77" s="92" t="s">
        <v>136</v>
      </c>
      <c r="C77" s="92" t="s">
        <v>136</v>
      </c>
      <c r="D77" s="92" t="s">
        <v>136</v>
      </c>
      <c r="E77" s="92" t="s">
        <v>136</v>
      </c>
      <c r="F77" s="92" t="s">
        <v>136</v>
      </c>
      <c r="G77" s="235" t="s">
        <v>145</v>
      </c>
      <c r="H77" s="233" t="s">
        <v>231</v>
      </c>
      <c r="I77" s="234" t="s">
        <v>232</v>
      </c>
      <c r="J77" s="269" t="s">
        <v>29</v>
      </c>
      <c r="K77" s="344" t="s">
        <v>29</v>
      </c>
    </row>
    <row r="78" spans="1:11" s="62" customFormat="1" ht="15" customHeight="1" x14ac:dyDescent="0.4">
      <c r="A78" s="91" t="s">
        <v>136</v>
      </c>
      <c r="B78" s="92" t="s">
        <v>136</v>
      </c>
      <c r="C78" s="92" t="s">
        <v>136</v>
      </c>
      <c r="D78" s="92" t="s">
        <v>136</v>
      </c>
      <c r="E78" s="92" t="s">
        <v>136</v>
      </c>
      <c r="F78" s="92" t="s">
        <v>136</v>
      </c>
      <c r="G78" s="236" t="s">
        <v>146</v>
      </c>
      <c r="H78" s="233" t="s">
        <v>231</v>
      </c>
      <c r="I78" s="234" t="s">
        <v>232</v>
      </c>
      <c r="J78" s="269" t="s">
        <v>29</v>
      </c>
      <c r="K78" s="344" t="s">
        <v>29</v>
      </c>
    </row>
    <row r="79" spans="1:11" s="62" customFormat="1" ht="15" customHeight="1" thickBot="1" x14ac:dyDescent="0.45">
      <c r="A79" s="251" t="s">
        <v>136</v>
      </c>
      <c r="B79" s="93" t="s">
        <v>136</v>
      </c>
      <c r="C79" s="93" t="s">
        <v>136</v>
      </c>
      <c r="D79" s="93" t="s">
        <v>136</v>
      </c>
      <c r="E79" s="93" t="s">
        <v>136</v>
      </c>
      <c r="F79" s="93" t="s">
        <v>136</v>
      </c>
      <c r="G79" s="237" t="s">
        <v>147</v>
      </c>
      <c r="H79" s="238" t="s">
        <v>231</v>
      </c>
      <c r="I79" s="239" t="s">
        <v>232</v>
      </c>
      <c r="J79" s="270" t="s">
        <v>29</v>
      </c>
      <c r="K79" s="345" t="s">
        <v>29</v>
      </c>
    </row>
    <row r="80" spans="1:11" s="62" customFormat="1" ht="38.85" customHeight="1" x14ac:dyDescent="0.4">
      <c r="A80" s="250" t="s">
        <v>403</v>
      </c>
      <c r="B80" s="244" t="s">
        <v>404</v>
      </c>
      <c r="C80" s="244" t="s">
        <v>405</v>
      </c>
      <c r="D80" s="244" t="s">
        <v>272</v>
      </c>
      <c r="E80" s="244"/>
      <c r="F80" s="240" t="s">
        <v>230</v>
      </c>
      <c r="G80" s="229" t="s">
        <v>135</v>
      </c>
      <c r="H80" s="230" t="s">
        <v>231</v>
      </c>
      <c r="I80" s="231" t="s">
        <v>232</v>
      </c>
      <c r="J80" s="257" t="s">
        <v>29</v>
      </c>
      <c r="K80" s="343" t="s">
        <v>29</v>
      </c>
    </row>
    <row r="81" spans="1:11" s="62" customFormat="1" ht="15" customHeight="1" x14ac:dyDescent="0.4">
      <c r="A81" s="91" t="s">
        <v>136</v>
      </c>
      <c r="B81" s="92" t="s">
        <v>136</v>
      </c>
      <c r="C81" s="92" t="s">
        <v>136</v>
      </c>
      <c r="D81" s="92" t="s">
        <v>136</v>
      </c>
      <c r="E81" s="92" t="s">
        <v>136</v>
      </c>
      <c r="F81" s="92" t="s">
        <v>136</v>
      </c>
      <c r="G81" s="232" t="s">
        <v>137</v>
      </c>
      <c r="H81" s="233" t="s">
        <v>231</v>
      </c>
      <c r="I81" s="234" t="s">
        <v>232</v>
      </c>
      <c r="J81" s="269" t="s">
        <v>29</v>
      </c>
      <c r="K81" s="344" t="s">
        <v>29</v>
      </c>
    </row>
    <row r="82" spans="1:11" s="62" customFormat="1" ht="15" customHeight="1" x14ac:dyDescent="0.4">
      <c r="A82" s="91" t="s">
        <v>136</v>
      </c>
      <c r="B82" s="92" t="s">
        <v>136</v>
      </c>
      <c r="C82" s="92" t="s">
        <v>136</v>
      </c>
      <c r="D82" s="92" t="s">
        <v>136</v>
      </c>
      <c r="E82" s="92" t="s">
        <v>136</v>
      </c>
      <c r="F82" s="92" t="s">
        <v>136</v>
      </c>
      <c r="G82" s="232" t="s">
        <v>138</v>
      </c>
      <c r="H82" s="233" t="s">
        <v>231</v>
      </c>
      <c r="I82" s="234" t="s">
        <v>232</v>
      </c>
      <c r="J82" s="269" t="s">
        <v>29</v>
      </c>
      <c r="K82" s="344" t="s">
        <v>29</v>
      </c>
    </row>
    <row r="83" spans="1:11" s="62" customFormat="1" ht="15" customHeight="1" x14ac:dyDescent="0.4">
      <c r="A83" s="91" t="s">
        <v>136</v>
      </c>
      <c r="B83" s="92" t="s">
        <v>136</v>
      </c>
      <c r="C83" s="92" t="s">
        <v>136</v>
      </c>
      <c r="D83" s="92" t="s">
        <v>136</v>
      </c>
      <c r="E83" s="92" t="s">
        <v>136</v>
      </c>
      <c r="F83" s="92" t="s">
        <v>136</v>
      </c>
      <c r="G83" s="232" t="s">
        <v>139</v>
      </c>
      <c r="H83" s="233" t="s">
        <v>231</v>
      </c>
      <c r="I83" s="234" t="s">
        <v>232</v>
      </c>
      <c r="J83" s="269" t="s">
        <v>29</v>
      </c>
      <c r="K83" s="344" t="s">
        <v>29</v>
      </c>
    </row>
    <row r="84" spans="1:11" s="62" customFormat="1" ht="15" customHeight="1" x14ac:dyDescent="0.4">
      <c r="A84" s="91" t="s">
        <v>136</v>
      </c>
      <c r="B84" s="92" t="s">
        <v>136</v>
      </c>
      <c r="C84" s="92" t="s">
        <v>136</v>
      </c>
      <c r="D84" s="92" t="s">
        <v>136</v>
      </c>
      <c r="E84" s="92" t="s">
        <v>136</v>
      </c>
      <c r="F84" s="92" t="s">
        <v>136</v>
      </c>
      <c r="G84" s="235" t="s">
        <v>140</v>
      </c>
      <c r="H84" s="233" t="s">
        <v>231</v>
      </c>
      <c r="I84" s="234" t="s">
        <v>232</v>
      </c>
      <c r="J84" s="269" t="s">
        <v>29</v>
      </c>
      <c r="K84" s="344" t="s">
        <v>29</v>
      </c>
    </row>
    <row r="85" spans="1:11" s="62" customFormat="1" ht="15" customHeight="1" x14ac:dyDescent="0.4">
      <c r="A85" s="91" t="s">
        <v>136</v>
      </c>
      <c r="B85" s="92" t="s">
        <v>136</v>
      </c>
      <c r="C85" s="92" t="s">
        <v>136</v>
      </c>
      <c r="D85" s="92" t="s">
        <v>136</v>
      </c>
      <c r="E85" s="92" t="s">
        <v>136</v>
      </c>
      <c r="F85" s="92" t="s">
        <v>136</v>
      </c>
      <c r="G85" s="235" t="s">
        <v>141</v>
      </c>
      <c r="H85" s="233" t="s">
        <v>231</v>
      </c>
      <c r="I85" s="234" t="s">
        <v>232</v>
      </c>
      <c r="J85" s="269" t="s">
        <v>29</v>
      </c>
      <c r="K85" s="344" t="s">
        <v>29</v>
      </c>
    </row>
    <row r="86" spans="1:11" s="62" customFormat="1" ht="15" customHeight="1" x14ac:dyDescent="0.4">
      <c r="A86" s="91" t="s">
        <v>136</v>
      </c>
      <c r="B86" s="92" t="s">
        <v>136</v>
      </c>
      <c r="C86" s="92" t="s">
        <v>136</v>
      </c>
      <c r="D86" s="92" t="s">
        <v>136</v>
      </c>
      <c r="E86" s="92" t="s">
        <v>136</v>
      </c>
      <c r="F86" s="92" t="s">
        <v>136</v>
      </c>
      <c r="G86" s="235" t="s">
        <v>142</v>
      </c>
      <c r="H86" s="233" t="s">
        <v>231</v>
      </c>
      <c r="I86" s="234" t="s">
        <v>232</v>
      </c>
      <c r="J86" s="269" t="s">
        <v>29</v>
      </c>
      <c r="K86" s="344" t="s">
        <v>29</v>
      </c>
    </row>
    <row r="87" spans="1:11" s="62" customFormat="1" ht="15" customHeight="1" x14ac:dyDescent="0.4">
      <c r="A87" s="91" t="s">
        <v>136</v>
      </c>
      <c r="B87" s="92" t="s">
        <v>136</v>
      </c>
      <c r="C87" s="92" t="s">
        <v>136</v>
      </c>
      <c r="D87" s="92" t="s">
        <v>136</v>
      </c>
      <c r="E87" s="92" t="s">
        <v>136</v>
      </c>
      <c r="F87" s="92" t="s">
        <v>136</v>
      </c>
      <c r="G87" s="235" t="s">
        <v>143</v>
      </c>
      <c r="H87" s="233" t="s">
        <v>231</v>
      </c>
      <c r="I87" s="234" t="s">
        <v>232</v>
      </c>
      <c r="J87" s="269" t="s">
        <v>29</v>
      </c>
      <c r="K87" s="344" t="s">
        <v>29</v>
      </c>
    </row>
    <row r="88" spans="1:11" s="62" customFormat="1" ht="15" customHeight="1" x14ac:dyDescent="0.4">
      <c r="A88" s="91" t="s">
        <v>136</v>
      </c>
      <c r="B88" s="92" t="s">
        <v>136</v>
      </c>
      <c r="C88" s="92" t="s">
        <v>136</v>
      </c>
      <c r="D88" s="92" t="s">
        <v>136</v>
      </c>
      <c r="E88" s="92" t="s">
        <v>136</v>
      </c>
      <c r="F88" s="92" t="s">
        <v>136</v>
      </c>
      <c r="G88" s="235" t="s">
        <v>144</v>
      </c>
      <c r="H88" s="233" t="s">
        <v>231</v>
      </c>
      <c r="I88" s="234" t="s">
        <v>232</v>
      </c>
      <c r="J88" s="269" t="s">
        <v>29</v>
      </c>
      <c r="K88" s="344" t="s">
        <v>29</v>
      </c>
    </row>
    <row r="89" spans="1:11" s="62" customFormat="1" ht="15" customHeight="1" x14ac:dyDescent="0.4">
      <c r="A89" s="91" t="s">
        <v>136</v>
      </c>
      <c r="B89" s="92" t="s">
        <v>136</v>
      </c>
      <c r="C89" s="92" t="s">
        <v>136</v>
      </c>
      <c r="D89" s="92" t="s">
        <v>136</v>
      </c>
      <c r="E89" s="92" t="s">
        <v>136</v>
      </c>
      <c r="F89" s="92" t="s">
        <v>136</v>
      </c>
      <c r="G89" s="235" t="s">
        <v>145</v>
      </c>
      <c r="H89" s="233" t="s">
        <v>231</v>
      </c>
      <c r="I89" s="234" t="s">
        <v>232</v>
      </c>
      <c r="J89" s="269" t="s">
        <v>29</v>
      </c>
      <c r="K89" s="344" t="s">
        <v>29</v>
      </c>
    </row>
    <row r="90" spans="1:11" s="62" customFormat="1" ht="15" customHeight="1" x14ac:dyDescent="0.4">
      <c r="A90" s="91" t="s">
        <v>136</v>
      </c>
      <c r="B90" s="92" t="s">
        <v>136</v>
      </c>
      <c r="C90" s="92" t="s">
        <v>136</v>
      </c>
      <c r="D90" s="92" t="s">
        <v>136</v>
      </c>
      <c r="E90" s="92" t="s">
        <v>136</v>
      </c>
      <c r="F90" s="92" t="s">
        <v>136</v>
      </c>
      <c r="G90" s="236" t="s">
        <v>146</v>
      </c>
      <c r="H90" s="233" t="s">
        <v>231</v>
      </c>
      <c r="I90" s="234" t="s">
        <v>232</v>
      </c>
      <c r="J90" s="269" t="s">
        <v>29</v>
      </c>
      <c r="K90" s="344" t="s">
        <v>29</v>
      </c>
    </row>
    <row r="91" spans="1:11" s="62" customFormat="1" ht="15" customHeight="1" thickBot="1" x14ac:dyDescent="0.45">
      <c r="A91" s="251" t="s">
        <v>136</v>
      </c>
      <c r="B91" s="93" t="s">
        <v>136</v>
      </c>
      <c r="C91" s="93" t="s">
        <v>136</v>
      </c>
      <c r="D91" s="93" t="s">
        <v>136</v>
      </c>
      <c r="E91" s="93" t="s">
        <v>136</v>
      </c>
      <c r="F91" s="93" t="s">
        <v>136</v>
      </c>
      <c r="G91" s="237" t="s">
        <v>147</v>
      </c>
      <c r="H91" s="238" t="s">
        <v>231</v>
      </c>
      <c r="I91" s="239" t="s">
        <v>232</v>
      </c>
      <c r="J91" s="270" t="s">
        <v>29</v>
      </c>
      <c r="K91" s="345" t="s">
        <v>29</v>
      </c>
    </row>
    <row r="92" spans="1:11" s="62" customFormat="1" ht="27.75" x14ac:dyDescent="0.4">
      <c r="A92" s="250" t="s">
        <v>406</v>
      </c>
      <c r="B92" s="244" t="s">
        <v>407</v>
      </c>
      <c r="C92" s="244" t="s">
        <v>408</v>
      </c>
      <c r="D92" s="244" t="s">
        <v>272</v>
      </c>
      <c r="E92" s="244"/>
      <c r="F92" s="240" t="s">
        <v>230</v>
      </c>
      <c r="G92" s="229" t="s">
        <v>135</v>
      </c>
      <c r="H92" s="230" t="s">
        <v>231</v>
      </c>
      <c r="I92" s="231" t="s">
        <v>232</v>
      </c>
      <c r="J92" s="258" t="s">
        <v>29</v>
      </c>
      <c r="K92" s="346" t="s">
        <v>29</v>
      </c>
    </row>
    <row r="93" spans="1:11" s="62" customFormat="1" ht="13.9" x14ac:dyDescent="0.4">
      <c r="A93" s="91" t="s">
        <v>136</v>
      </c>
      <c r="B93" s="92" t="s">
        <v>136</v>
      </c>
      <c r="C93" s="92" t="s">
        <v>136</v>
      </c>
      <c r="D93" s="92" t="s">
        <v>136</v>
      </c>
      <c r="E93" s="92" t="s">
        <v>136</v>
      </c>
      <c r="F93" s="92" t="s">
        <v>136</v>
      </c>
      <c r="G93" s="232" t="s">
        <v>137</v>
      </c>
      <c r="H93" s="233" t="s">
        <v>231</v>
      </c>
      <c r="I93" s="234" t="s">
        <v>232</v>
      </c>
      <c r="J93" s="267" t="s">
        <v>29</v>
      </c>
      <c r="K93" s="347" t="s">
        <v>29</v>
      </c>
    </row>
    <row r="94" spans="1:11" s="62" customFormat="1" ht="13.9" x14ac:dyDescent="0.4">
      <c r="A94" s="91" t="s">
        <v>136</v>
      </c>
      <c r="B94" s="92" t="s">
        <v>136</v>
      </c>
      <c r="C94" s="92" t="s">
        <v>136</v>
      </c>
      <c r="D94" s="92" t="s">
        <v>136</v>
      </c>
      <c r="E94" s="92" t="s">
        <v>136</v>
      </c>
      <c r="F94" s="92" t="s">
        <v>136</v>
      </c>
      <c r="G94" s="232" t="s">
        <v>138</v>
      </c>
      <c r="H94" s="233" t="s">
        <v>231</v>
      </c>
      <c r="I94" s="234" t="s">
        <v>232</v>
      </c>
      <c r="J94" s="267" t="s">
        <v>34</v>
      </c>
      <c r="K94" s="347" t="s">
        <v>29</v>
      </c>
    </row>
    <row r="95" spans="1:11" s="62" customFormat="1" ht="13.9" x14ac:dyDescent="0.4">
      <c r="A95" s="91" t="s">
        <v>136</v>
      </c>
      <c r="B95" s="92" t="s">
        <v>136</v>
      </c>
      <c r="C95" s="92" t="s">
        <v>136</v>
      </c>
      <c r="D95" s="92" t="s">
        <v>136</v>
      </c>
      <c r="E95" s="92" t="s">
        <v>136</v>
      </c>
      <c r="F95" s="92" t="s">
        <v>136</v>
      </c>
      <c r="G95" s="232" t="s">
        <v>139</v>
      </c>
      <c r="H95" s="233" t="s">
        <v>231</v>
      </c>
      <c r="I95" s="234" t="s">
        <v>232</v>
      </c>
      <c r="J95" s="267" t="s">
        <v>34</v>
      </c>
      <c r="K95" s="347" t="s">
        <v>29</v>
      </c>
    </row>
    <row r="96" spans="1:11" s="62" customFormat="1" ht="13.9" x14ac:dyDescent="0.4">
      <c r="A96" s="91" t="s">
        <v>136</v>
      </c>
      <c r="B96" s="92" t="s">
        <v>136</v>
      </c>
      <c r="C96" s="92" t="s">
        <v>136</v>
      </c>
      <c r="D96" s="92" t="s">
        <v>136</v>
      </c>
      <c r="E96" s="92" t="s">
        <v>136</v>
      </c>
      <c r="F96" s="92" t="s">
        <v>136</v>
      </c>
      <c r="G96" s="235" t="s">
        <v>140</v>
      </c>
      <c r="H96" s="233" t="s">
        <v>231</v>
      </c>
      <c r="I96" s="234" t="s">
        <v>232</v>
      </c>
      <c r="J96" s="267" t="s">
        <v>34</v>
      </c>
      <c r="K96" s="347" t="s">
        <v>29</v>
      </c>
    </row>
    <row r="97" spans="1:11" s="62" customFormat="1" ht="13.9" x14ac:dyDescent="0.4">
      <c r="A97" s="91" t="s">
        <v>136</v>
      </c>
      <c r="B97" s="92" t="s">
        <v>136</v>
      </c>
      <c r="C97" s="92" t="s">
        <v>136</v>
      </c>
      <c r="D97" s="92" t="s">
        <v>136</v>
      </c>
      <c r="E97" s="92" t="s">
        <v>136</v>
      </c>
      <c r="F97" s="92" t="s">
        <v>136</v>
      </c>
      <c r="G97" s="235" t="s">
        <v>141</v>
      </c>
      <c r="H97" s="233" t="s">
        <v>231</v>
      </c>
      <c r="I97" s="234" t="s">
        <v>232</v>
      </c>
      <c r="J97" s="267" t="s">
        <v>34</v>
      </c>
      <c r="K97" s="347" t="s">
        <v>29</v>
      </c>
    </row>
    <row r="98" spans="1:11" s="62" customFormat="1" ht="13.9" x14ac:dyDescent="0.4">
      <c r="A98" s="91" t="s">
        <v>136</v>
      </c>
      <c r="B98" s="92" t="s">
        <v>136</v>
      </c>
      <c r="C98" s="92" t="s">
        <v>136</v>
      </c>
      <c r="D98" s="92" t="s">
        <v>136</v>
      </c>
      <c r="E98" s="92" t="s">
        <v>136</v>
      </c>
      <c r="F98" s="92" t="s">
        <v>136</v>
      </c>
      <c r="G98" s="235" t="s">
        <v>142</v>
      </c>
      <c r="H98" s="233" t="s">
        <v>231</v>
      </c>
      <c r="I98" s="234" t="s">
        <v>232</v>
      </c>
      <c r="J98" s="267" t="s">
        <v>34</v>
      </c>
      <c r="K98" s="347" t="s">
        <v>29</v>
      </c>
    </row>
    <row r="99" spans="1:11" s="62" customFormat="1" ht="13.9" x14ac:dyDescent="0.4">
      <c r="A99" s="91" t="s">
        <v>136</v>
      </c>
      <c r="B99" s="92" t="s">
        <v>136</v>
      </c>
      <c r="C99" s="92" t="s">
        <v>136</v>
      </c>
      <c r="D99" s="92" t="s">
        <v>136</v>
      </c>
      <c r="E99" s="92" t="s">
        <v>136</v>
      </c>
      <c r="F99" s="92" t="s">
        <v>136</v>
      </c>
      <c r="G99" s="235" t="s">
        <v>143</v>
      </c>
      <c r="H99" s="233" t="s">
        <v>231</v>
      </c>
      <c r="I99" s="234" t="s">
        <v>232</v>
      </c>
      <c r="J99" s="267" t="s">
        <v>34</v>
      </c>
      <c r="K99" s="347" t="s">
        <v>29</v>
      </c>
    </row>
    <row r="100" spans="1:11" s="62" customFormat="1" ht="13.9" x14ac:dyDescent="0.4">
      <c r="A100" s="91" t="s">
        <v>136</v>
      </c>
      <c r="B100" s="92" t="s">
        <v>136</v>
      </c>
      <c r="C100" s="92" t="s">
        <v>136</v>
      </c>
      <c r="D100" s="92" t="s">
        <v>136</v>
      </c>
      <c r="E100" s="92" t="s">
        <v>136</v>
      </c>
      <c r="F100" s="92" t="s">
        <v>136</v>
      </c>
      <c r="G100" s="235" t="s">
        <v>144</v>
      </c>
      <c r="H100" s="233" t="s">
        <v>231</v>
      </c>
      <c r="I100" s="234" t="s">
        <v>232</v>
      </c>
      <c r="J100" s="267" t="s">
        <v>34</v>
      </c>
      <c r="K100" s="347" t="s">
        <v>29</v>
      </c>
    </row>
    <row r="101" spans="1:11" s="62" customFormat="1" ht="13.9" x14ac:dyDescent="0.4">
      <c r="A101" s="91" t="s">
        <v>136</v>
      </c>
      <c r="B101" s="92" t="s">
        <v>136</v>
      </c>
      <c r="C101" s="92" t="s">
        <v>136</v>
      </c>
      <c r="D101" s="92" t="s">
        <v>136</v>
      </c>
      <c r="E101" s="92" t="s">
        <v>136</v>
      </c>
      <c r="F101" s="92" t="s">
        <v>136</v>
      </c>
      <c r="G101" s="235" t="s">
        <v>145</v>
      </c>
      <c r="H101" s="233" t="s">
        <v>231</v>
      </c>
      <c r="I101" s="234" t="s">
        <v>232</v>
      </c>
      <c r="J101" s="267" t="s">
        <v>34</v>
      </c>
      <c r="K101" s="347" t="s">
        <v>29</v>
      </c>
    </row>
    <row r="102" spans="1:11" s="62" customFormat="1" ht="17.25" customHeight="1" x14ac:dyDescent="0.4">
      <c r="A102" s="91" t="s">
        <v>136</v>
      </c>
      <c r="B102" s="92" t="s">
        <v>136</v>
      </c>
      <c r="C102" s="92" t="s">
        <v>136</v>
      </c>
      <c r="D102" s="92" t="s">
        <v>136</v>
      </c>
      <c r="E102" s="92" t="s">
        <v>136</v>
      </c>
      <c r="F102" s="92" t="s">
        <v>136</v>
      </c>
      <c r="G102" s="236" t="s">
        <v>146</v>
      </c>
      <c r="H102" s="233" t="s">
        <v>231</v>
      </c>
      <c r="I102" s="234" t="s">
        <v>232</v>
      </c>
      <c r="J102" s="267" t="s">
        <v>34</v>
      </c>
      <c r="K102" s="347" t="s">
        <v>29</v>
      </c>
    </row>
    <row r="103" spans="1:11" s="62" customFormat="1" ht="14.25" thickBot="1" x14ac:dyDescent="0.45">
      <c r="A103" s="251" t="s">
        <v>136</v>
      </c>
      <c r="B103" s="93" t="s">
        <v>136</v>
      </c>
      <c r="C103" s="93" t="s">
        <v>136</v>
      </c>
      <c r="D103" s="93" t="s">
        <v>136</v>
      </c>
      <c r="E103" s="93" t="s">
        <v>136</v>
      </c>
      <c r="F103" s="93" t="s">
        <v>136</v>
      </c>
      <c r="G103" s="237" t="s">
        <v>147</v>
      </c>
      <c r="H103" s="238" t="s">
        <v>231</v>
      </c>
      <c r="I103" s="239" t="s">
        <v>232</v>
      </c>
      <c r="J103" s="268" t="s">
        <v>34</v>
      </c>
      <c r="K103" s="348" t="s">
        <v>29</v>
      </c>
    </row>
    <row r="104" spans="1:11" s="62" customFormat="1" ht="92.85" customHeight="1" thickBot="1" x14ac:dyDescent="0.45">
      <c r="A104" s="246" t="s">
        <v>409</v>
      </c>
      <c r="B104" s="247" t="s">
        <v>410</v>
      </c>
      <c r="C104" s="247" t="s">
        <v>411</v>
      </c>
      <c r="D104" s="247" t="s">
        <v>412</v>
      </c>
      <c r="E104" s="247" t="s">
        <v>254</v>
      </c>
      <c r="F104" s="241" t="s">
        <v>230</v>
      </c>
      <c r="G104" s="265" t="s">
        <v>383</v>
      </c>
      <c r="H104" s="248" t="s">
        <v>231</v>
      </c>
      <c r="I104" s="249" t="s">
        <v>232</v>
      </c>
      <c r="J104" s="266" t="s">
        <v>34</v>
      </c>
      <c r="K104" s="349" t="s">
        <v>29</v>
      </c>
    </row>
    <row r="105" spans="1:11" s="62" customFormat="1" ht="208.35" customHeight="1" x14ac:dyDescent="0.4">
      <c r="A105" s="254" t="s">
        <v>413</v>
      </c>
      <c r="B105" s="229" t="s">
        <v>414</v>
      </c>
      <c r="C105" s="255" t="s">
        <v>415</v>
      </c>
      <c r="D105" s="244" t="s">
        <v>416</v>
      </c>
      <c r="E105" s="229" t="s">
        <v>254</v>
      </c>
      <c r="F105" s="256" t="s">
        <v>230</v>
      </c>
      <c r="G105" s="244" t="s">
        <v>417</v>
      </c>
      <c r="H105" s="257" t="s">
        <v>29</v>
      </c>
      <c r="I105" s="257" t="s">
        <v>34</v>
      </c>
      <c r="J105" s="258" t="s">
        <v>34</v>
      </c>
      <c r="K105" s="346" t="s">
        <v>29</v>
      </c>
    </row>
    <row r="106" spans="1:11" s="62" customFormat="1" ht="15" customHeight="1" x14ac:dyDescent="0.4">
      <c r="A106" s="259" t="s">
        <v>418</v>
      </c>
      <c r="B106" s="260" t="s">
        <v>419</v>
      </c>
      <c r="C106" s="260" t="s">
        <v>420</v>
      </c>
      <c r="D106" s="92" t="s">
        <v>136</v>
      </c>
      <c r="E106" s="261" t="s">
        <v>29</v>
      </c>
      <c r="F106" s="261" t="s">
        <v>29</v>
      </c>
      <c r="G106" s="92" t="s">
        <v>136</v>
      </c>
      <c r="H106" s="233" t="s">
        <v>231</v>
      </c>
      <c r="I106" s="234" t="s">
        <v>232</v>
      </c>
      <c r="J106" s="234" t="s">
        <v>232</v>
      </c>
      <c r="K106" s="350" t="e">
        <f>IF(J106="", "",((I106/J106)*100))</f>
        <v>#VALUE!</v>
      </c>
    </row>
    <row r="107" spans="1:11" s="62" customFormat="1" ht="15" customHeight="1" x14ac:dyDescent="0.4">
      <c r="A107" s="259" t="s">
        <v>421</v>
      </c>
      <c r="B107" s="260" t="s">
        <v>422</v>
      </c>
      <c r="C107" s="260" t="s">
        <v>423</v>
      </c>
      <c r="D107" s="92" t="s">
        <v>136</v>
      </c>
      <c r="E107" s="261" t="s">
        <v>29</v>
      </c>
      <c r="F107" s="261" t="s">
        <v>29</v>
      </c>
      <c r="G107" s="92" t="s">
        <v>424</v>
      </c>
      <c r="H107" s="233" t="s">
        <v>231</v>
      </c>
      <c r="I107" s="234" t="s">
        <v>232</v>
      </c>
      <c r="J107" s="234" t="s">
        <v>232</v>
      </c>
      <c r="K107" s="350" t="e">
        <f t="shared" ref="K107:K113" si="0">IF(J107="", "",((I107/J107)*100))</f>
        <v>#VALUE!</v>
      </c>
    </row>
    <row r="108" spans="1:11" s="62" customFormat="1" ht="15" customHeight="1" x14ac:dyDescent="0.4">
      <c r="A108" s="259" t="s">
        <v>425</v>
      </c>
      <c r="B108" s="260" t="s">
        <v>426</v>
      </c>
      <c r="C108" s="260" t="s">
        <v>427</v>
      </c>
      <c r="D108" s="92" t="s">
        <v>136</v>
      </c>
      <c r="E108" s="261" t="s">
        <v>29</v>
      </c>
      <c r="F108" s="261" t="s">
        <v>29</v>
      </c>
      <c r="G108" s="92" t="s">
        <v>424</v>
      </c>
      <c r="H108" s="233" t="s">
        <v>231</v>
      </c>
      <c r="I108" s="234" t="s">
        <v>232</v>
      </c>
      <c r="J108" s="234" t="s">
        <v>232</v>
      </c>
      <c r="K108" s="350" t="e">
        <f t="shared" si="0"/>
        <v>#VALUE!</v>
      </c>
    </row>
    <row r="109" spans="1:11" s="62" customFormat="1" ht="15" customHeight="1" x14ac:dyDescent="0.4">
      <c r="A109" s="259" t="s">
        <v>428</v>
      </c>
      <c r="B109" s="260" t="s">
        <v>429</v>
      </c>
      <c r="C109" s="260" t="s">
        <v>430</v>
      </c>
      <c r="D109" s="92" t="s">
        <v>136</v>
      </c>
      <c r="E109" s="261" t="s">
        <v>29</v>
      </c>
      <c r="F109" s="261" t="s">
        <v>29</v>
      </c>
      <c r="G109" s="92" t="s">
        <v>424</v>
      </c>
      <c r="H109" s="233" t="s">
        <v>231</v>
      </c>
      <c r="I109" s="234" t="s">
        <v>232</v>
      </c>
      <c r="J109" s="234" t="s">
        <v>232</v>
      </c>
      <c r="K109" s="350" t="e">
        <f t="shared" si="0"/>
        <v>#VALUE!</v>
      </c>
    </row>
    <row r="110" spans="1:11" s="62" customFormat="1" ht="15" customHeight="1" x14ac:dyDescent="0.4">
      <c r="A110" s="259" t="s">
        <v>431</v>
      </c>
      <c r="B110" s="260" t="s">
        <v>432</v>
      </c>
      <c r="C110" s="260" t="s">
        <v>433</v>
      </c>
      <c r="D110" s="92" t="s">
        <v>136</v>
      </c>
      <c r="E110" s="261" t="s">
        <v>29</v>
      </c>
      <c r="F110" s="261" t="s">
        <v>29</v>
      </c>
      <c r="G110" s="92" t="s">
        <v>424</v>
      </c>
      <c r="H110" s="233" t="s">
        <v>231</v>
      </c>
      <c r="I110" s="234" t="s">
        <v>232</v>
      </c>
      <c r="J110" s="234" t="s">
        <v>232</v>
      </c>
      <c r="K110" s="350" t="e">
        <f t="shared" si="0"/>
        <v>#VALUE!</v>
      </c>
    </row>
    <row r="111" spans="1:11" s="62" customFormat="1" ht="15" customHeight="1" x14ac:dyDescent="0.4">
      <c r="A111" s="259" t="s">
        <v>434</v>
      </c>
      <c r="B111" s="260" t="s">
        <v>435</v>
      </c>
      <c r="C111" s="260" t="s">
        <v>436</v>
      </c>
      <c r="D111" s="92" t="s">
        <v>136</v>
      </c>
      <c r="E111" s="261" t="s">
        <v>29</v>
      </c>
      <c r="F111" s="261" t="s">
        <v>29</v>
      </c>
      <c r="G111" s="92" t="s">
        <v>424</v>
      </c>
      <c r="H111" s="233" t="s">
        <v>231</v>
      </c>
      <c r="I111" s="234" t="s">
        <v>232</v>
      </c>
      <c r="J111" s="234" t="s">
        <v>232</v>
      </c>
      <c r="K111" s="350" t="e">
        <f t="shared" si="0"/>
        <v>#VALUE!</v>
      </c>
    </row>
    <row r="112" spans="1:11" s="62" customFormat="1" ht="15" customHeight="1" x14ac:dyDescent="0.4">
      <c r="A112" s="259" t="s">
        <v>437</v>
      </c>
      <c r="B112" s="260" t="s">
        <v>438</v>
      </c>
      <c r="C112" s="260" t="s">
        <v>439</v>
      </c>
      <c r="D112" s="92" t="s">
        <v>136</v>
      </c>
      <c r="E112" s="261" t="s">
        <v>29</v>
      </c>
      <c r="F112" s="261" t="s">
        <v>29</v>
      </c>
      <c r="G112" s="92" t="s">
        <v>424</v>
      </c>
      <c r="H112" s="233" t="s">
        <v>231</v>
      </c>
      <c r="I112" s="234" t="s">
        <v>232</v>
      </c>
      <c r="J112" s="234" t="s">
        <v>232</v>
      </c>
      <c r="K112" s="350" t="e">
        <f t="shared" si="0"/>
        <v>#VALUE!</v>
      </c>
    </row>
    <row r="113" spans="1:11" s="62" customFormat="1" ht="15" customHeight="1" thickBot="1" x14ac:dyDescent="0.45">
      <c r="A113" s="262" t="s">
        <v>440</v>
      </c>
      <c r="B113" s="263" t="s">
        <v>441</v>
      </c>
      <c r="C113" s="263" t="s">
        <v>442</v>
      </c>
      <c r="D113" s="93" t="s">
        <v>136</v>
      </c>
      <c r="E113" s="264" t="s">
        <v>29</v>
      </c>
      <c r="F113" s="264" t="s">
        <v>29</v>
      </c>
      <c r="G113" s="93" t="s">
        <v>424</v>
      </c>
      <c r="H113" s="238" t="s">
        <v>231</v>
      </c>
      <c r="I113" s="239" t="s">
        <v>232</v>
      </c>
      <c r="J113" s="239" t="s">
        <v>232</v>
      </c>
      <c r="K113" s="351" t="e">
        <f t="shared" si="0"/>
        <v>#VALUE!</v>
      </c>
    </row>
    <row r="114" spans="1:11" s="62" customFormat="1" ht="75" customHeight="1" x14ac:dyDescent="0.4">
      <c r="A114" s="242" t="s">
        <v>443</v>
      </c>
      <c r="B114" s="243" t="s">
        <v>444</v>
      </c>
      <c r="C114" s="243" t="s">
        <v>445</v>
      </c>
      <c r="D114" s="244" t="s">
        <v>272</v>
      </c>
      <c r="E114" s="244" t="s">
        <v>254</v>
      </c>
      <c r="F114" s="240" t="s">
        <v>230</v>
      </c>
      <c r="G114" s="244" t="s">
        <v>417</v>
      </c>
      <c r="H114" s="245" t="s">
        <v>29</v>
      </c>
      <c r="I114" s="245" t="s">
        <v>34</v>
      </c>
      <c r="J114" s="245" t="s">
        <v>446</v>
      </c>
      <c r="K114" s="339" t="s">
        <v>29</v>
      </c>
    </row>
    <row r="115" spans="1:11" s="62" customFormat="1" ht="64.5" customHeight="1" x14ac:dyDescent="0.4">
      <c r="A115" s="84" t="s">
        <v>447</v>
      </c>
      <c r="B115" s="86" t="s">
        <v>448</v>
      </c>
      <c r="C115" s="85" t="s">
        <v>449</v>
      </c>
      <c r="D115" s="92" t="s">
        <v>136</v>
      </c>
      <c r="E115" s="83" t="s">
        <v>29</v>
      </c>
      <c r="F115" s="83" t="s">
        <v>29</v>
      </c>
      <c r="G115" s="92" t="s">
        <v>136</v>
      </c>
      <c r="H115" s="233" t="s">
        <v>231</v>
      </c>
      <c r="I115" s="234" t="s">
        <v>232</v>
      </c>
      <c r="J115" s="234" t="s">
        <v>232</v>
      </c>
      <c r="K115" s="352" t="e">
        <f>IF(J115="","",((I115/J115)*100))</f>
        <v>#VALUE!</v>
      </c>
    </row>
    <row r="116" spans="1:11" s="62" customFormat="1" ht="59.85" customHeight="1" thickBot="1" x14ac:dyDescent="0.45">
      <c r="A116" s="87" t="s">
        <v>450</v>
      </c>
      <c r="B116" s="88" t="s">
        <v>451</v>
      </c>
      <c r="C116" s="89" t="s">
        <v>452</v>
      </c>
      <c r="D116" s="93" t="s">
        <v>136</v>
      </c>
      <c r="E116" s="90" t="s">
        <v>29</v>
      </c>
      <c r="F116" s="90" t="s">
        <v>29</v>
      </c>
      <c r="G116" s="93" t="s">
        <v>136</v>
      </c>
      <c r="H116" s="238" t="s">
        <v>231</v>
      </c>
      <c r="I116" s="239" t="s">
        <v>232</v>
      </c>
      <c r="J116" s="239" t="s">
        <v>232</v>
      </c>
      <c r="K116" s="353" t="e">
        <f>IF(J116="","",((I116/J116)*100))</f>
        <v>#VALUE!</v>
      </c>
    </row>
    <row r="117" spans="1:11" s="62" customFormat="1" ht="28.5" customHeight="1" x14ac:dyDescent="0.4">
      <c r="A117" s="250" t="s">
        <v>453</v>
      </c>
      <c r="B117" s="244" t="s">
        <v>454</v>
      </c>
      <c r="C117" s="244" t="s">
        <v>455</v>
      </c>
      <c r="D117" s="244" t="s">
        <v>272</v>
      </c>
      <c r="E117" s="244" t="s">
        <v>166</v>
      </c>
      <c r="F117" s="240" t="s">
        <v>230</v>
      </c>
      <c r="G117" s="229" t="s">
        <v>135</v>
      </c>
      <c r="H117" s="230" t="s">
        <v>231</v>
      </c>
      <c r="I117" s="231" t="s">
        <v>232</v>
      </c>
      <c r="J117" s="231" t="s">
        <v>232</v>
      </c>
      <c r="K117" s="354" t="e">
        <f>IF(J117="","",(I117/J117)*1000)</f>
        <v>#VALUE!</v>
      </c>
    </row>
    <row r="118" spans="1:11" s="62" customFormat="1" ht="15" customHeight="1" x14ac:dyDescent="0.4">
      <c r="A118" s="91" t="s">
        <v>136</v>
      </c>
      <c r="B118" s="92" t="s">
        <v>136</v>
      </c>
      <c r="C118" s="92" t="s">
        <v>136</v>
      </c>
      <c r="D118" s="92" t="s">
        <v>136</v>
      </c>
      <c r="E118" s="92" t="s">
        <v>136</v>
      </c>
      <c r="F118" s="92" t="s">
        <v>136</v>
      </c>
      <c r="G118" s="232" t="s">
        <v>137</v>
      </c>
      <c r="H118" s="233" t="s">
        <v>231</v>
      </c>
      <c r="I118" s="234" t="s">
        <v>232</v>
      </c>
      <c r="J118" s="234" t="s">
        <v>232</v>
      </c>
      <c r="K118" s="350" t="e">
        <f t="shared" ref="K118:K140" si="1">IF(J118="","",(I118/J118)*1000)</f>
        <v>#VALUE!</v>
      </c>
    </row>
    <row r="119" spans="1:11" s="62" customFormat="1" ht="15" customHeight="1" x14ac:dyDescent="0.4">
      <c r="A119" s="94" t="s">
        <v>136</v>
      </c>
      <c r="B119" s="95" t="s">
        <v>136</v>
      </c>
      <c r="C119" s="95" t="s">
        <v>136</v>
      </c>
      <c r="D119" s="95" t="s">
        <v>136</v>
      </c>
      <c r="E119" s="95" t="s">
        <v>136</v>
      </c>
      <c r="F119" s="95" t="s">
        <v>136</v>
      </c>
      <c r="G119" s="232" t="s">
        <v>138</v>
      </c>
      <c r="H119" s="233" t="s">
        <v>231</v>
      </c>
      <c r="I119" s="234" t="s">
        <v>232</v>
      </c>
      <c r="J119" s="234" t="s">
        <v>232</v>
      </c>
      <c r="K119" s="350" t="e">
        <f t="shared" si="1"/>
        <v>#VALUE!</v>
      </c>
    </row>
    <row r="120" spans="1:11" s="62" customFormat="1" ht="15" customHeight="1" x14ac:dyDescent="0.4">
      <c r="A120" s="94" t="s">
        <v>136</v>
      </c>
      <c r="B120" s="95" t="s">
        <v>136</v>
      </c>
      <c r="C120" s="95" t="s">
        <v>136</v>
      </c>
      <c r="D120" s="95" t="s">
        <v>136</v>
      </c>
      <c r="E120" s="95" t="s">
        <v>136</v>
      </c>
      <c r="F120" s="95" t="s">
        <v>136</v>
      </c>
      <c r="G120" s="232" t="s">
        <v>139</v>
      </c>
      <c r="H120" s="233" t="s">
        <v>231</v>
      </c>
      <c r="I120" s="234" t="s">
        <v>232</v>
      </c>
      <c r="J120" s="234" t="s">
        <v>232</v>
      </c>
      <c r="K120" s="350" t="e">
        <f t="shared" si="1"/>
        <v>#VALUE!</v>
      </c>
    </row>
    <row r="121" spans="1:11" s="62" customFormat="1" ht="15" customHeight="1" x14ac:dyDescent="0.4">
      <c r="A121" s="94" t="s">
        <v>136</v>
      </c>
      <c r="B121" s="95" t="s">
        <v>136</v>
      </c>
      <c r="C121" s="95" t="s">
        <v>136</v>
      </c>
      <c r="D121" s="95" t="s">
        <v>136</v>
      </c>
      <c r="E121" s="95" t="s">
        <v>136</v>
      </c>
      <c r="F121" s="95" t="s">
        <v>136</v>
      </c>
      <c r="G121" s="235" t="s">
        <v>140</v>
      </c>
      <c r="H121" s="233" t="s">
        <v>231</v>
      </c>
      <c r="I121" s="234" t="s">
        <v>232</v>
      </c>
      <c r="J121" s="234" t="s">
        <v>232</v>
      </c>
      <c r="K121" s="350" t="e">
        <f t="shared" si="1"/>
        <v>#VALUE!</v>
      </c>
    </row>
    <row r="122" spans="1:11" s="62" customFormat="1" ht="15" customHeight="1" x14ac:dyDescent="0.4">
      <c r="A122" s="94" t="s">
        <v>136</v>
      </c>
      <c r="B122" s="95" t="s">
        <v>136</v>
      </c>
      <c r="C122" s="95" t="s">
        <v>136</v>
      </c>
      <c r="D122" s="95" t="s">
        <v>136</v>
      </c>
      <c r="E122" s="95" t="s">
        <v>136</v>
      </c>
      <c r="F122" s="95" t="s">
        <v>136</v>
      </c>
      <c r="G122" s="235" t="s">
        <v>141</v>
      </c>
      <c r="H122" s="233" t="s">
        <v>231</v>
      </c>
      <c r="I122" s="234" t="s">
        <v>232</v>
      </c>
      <c r="J122" s="234" t="s">
        <v>232</v>
      </c>
      <c r="K122" s="350" t="e">
        <f t="shared" si="1"/>
        <v>#VALUE!</v>
      </c>
    </row>
    <row r="123" spans="1:11" s="62" customFormat="1" ht="15" customHeight="1" x14ac:dyDescent="0.4">
      <c r="A123" s="94" t="s">
        <v>136</v>
      </c>
      <c r="B123" s="95" t="s">
        <v>136</v>
      </c>
      <c r="C123" s="95" t="s">
        <v>136</v>
      </c>
      <c r="D123" s="95" t="s">
        <v>136</v>
      </c>
      <c r="E123" s="95" t="s">
        <v>136</v>
      </c>
      <c r="F123" s="95" t="s">
        <v>136</v>
      </c>
      <c r="G123" s="235" t="s">
        <v>142</v>
      </c>
      <c r="H123" s="233" t="s">
        <v>231</v>
      </c>
      <c r="I123" s="234" t="s">
        <v>232</v>
      </c>
      <c r="J123" s="234" t="s">
        <v>232</v>
      </c>
      <c r="K123" s="350" t="e">
        <f t="shared" si="1"/>
        <v>#VALUE!</v>
      </c>
    </row>
    <row r="124" spans="1:11" s="62" customFormat="1" ht="15" customHeight="1" x14ac:dyDescent="0.4">
      <c r="A124" s="94" t="s">
        <v>136</v>
      </c>
      <c r="B124" s="95" t="s">
        <v>136</v>
      </c>
      <c r="C124" s="95" t="s">
        <v>136</v>
      </c>
      <c r="D124" s="95" t="s">
        <v>136</v>
      </c>
      <c r="E124" s="95" t="s">
        <v>136</v>
      </c>
      <c r="F124" s="95" t="s">
        <v>136</v>
      </c>
      <c r="G124" s="235" t="s">
        <v>143</v>
      </c>
      <c r="H124" s="233" t="s">
        <v>231</v>
      </c>
      <c r="I124" s="234" t="s">
        <v>232</v>
      </c>
      <c r="J124" s="234" t="s">
        <v>232</v>
      </c>
      <c r="K124" s="350" t="e">
        <f t="shared" si="1"/>
        <v>#VALUE!</v>
      </c>
    </row>
    <row r="125" spans="1:11" s="62" customFormat="1" ht="15" customHeight="1" x14ac:dyDescent="0.4">
      <c r="A125" s="94" t="s">
        <v>136</v>
      </c>
      <c r="B125" s="95" t="s">
        <v>136</v>
      </c>
      <c r="C125" s="95" t="s">
        <v>136</v>
      </c>
      <c r="D125" s="95" t="s">
        <v>136</v>
      </c>
      <c r="E125" s="95" t="s">
        <v>136</v>
      </c>
      <c r="F125" s="95" t="s">
        <v>136</v>
      </c>
      <c r="G125" s="235" t="s">
        <v>144</v>
      </c>
      <c r="H125" s="233" t="s">
        <v>231</v>
      </c>
      <c r="I125" s="234" t="s">
        <v>232</v>
      </c>
      <c r="J125" s="234" t="s">
        <v>232</v>
      </c>
      <c r="K125" s="350" t="e">
        <f t="shared" si="1"/>
        <v>#VALUE!</v>
      </c>
    </row>
    <row r="126" spans="1:11" s="62" customFormat="1" ht="15" customHeight="1" x14ac:dyDescent="0.4">
      <c r="A126" s="94" t="s">
        <v>136</v>
      </c>
      <c r="B126" s="95" t="s">
        <v>136</v>
      </c>
      <c r="C126" s="95" t="s">
        <v>136</v>
      </c>
      <c r="D126" s="95" t="s">
        <v>136</v>
      </c>
      <c r="E126" s="95" t="s">
        <v>136</v>
      </c>
      <c r="F126" s="95" t="s">
        <v>136</v>
      </c>
      <c r="G126" s="235" t="s">
        <v>145</v>
      </c>
      <c r="H126" s="233" t="s">
        <v>231</v>
      </c>
      <c r="I126" s="234" t="s">
        <v>232</v>
      </c>
      <c r="J126" s="234" t="s">
        <v>232</v>
      </c>
      <c r="K126" s="350" t="e">
        <f t="shared" si="1"/>
        <v>#VALUE!</v>
      </c>
    </row>
    <row r="127" spans="1:11" s="62" customFormat="1" ht="15" customHeight="1" x14ac:dyDescent="0.4">
      <c r="A127" s="94" t="s">
        <v>136</v>
      </c>
      <c r="B127" s="95" t="s">
        <v>136</v>
      </c>
      <c r="C127" s="95" t="s">
        <v>136</v>
      </c>
      <c r="D127" s="95" t="s">
        <v>136</v>
      </c>
      <c r="E127" s="95" t="s">
        <v>136</v>
      </c>
      <c r="F127" s="95" t="s">
        <v>136</v>
      </c>
      <c r="G127" s="236" t="s">
        <v>146</v>
      </c>
      <c r="H127" s="233" t="s">
        <v>231</v>
      </c>
      <c r="I127" s="234" t="s">
        <v>232</v>
      </c>
      <c r="J127" s="234" t="s">
        <v>232</v>
      </c>
      <c r="K127" s="350" t="e">
        <f t="shared" si="1"/>
        <v>#VALUE!</v>
      </c>
    </row>
    <row r="128" spans="1:11" s="62" customFormat="1" ht="15" customHeight="1" thickBot="1" x14ac:dyDescent="0.45">
      <c r="A128" s="252" t="s">
        <v>136</v>
      </c>
      <c r="B128" s="253" t="s">
        <v>136</v>
      </c>
      <c r="C128" s="253" t="s">
        <v>136</v>
      </c>
      <c r="D128" s="253" t="s">
        <v>136</v>
      </c>
      <c r="E128" s="253" t="s">
        <v>136</v>
      </c>
      <c r="F128" s="253" t="s">
        <v>136</v>
      </c>
      <c r="G128" s="237" t="s">
        <v>147</v>
      </c>
      <c r="H128" s="238" t="s">
        <v>231</v>
      </c>
      <c r="I128" s="239" t="s">
        <v>232</v>
      </c>
      <c r="J128" s="239" t="s">
        <v>232</v>
      </c>
      <c r="K128" s="351" t="e">
        <f t="shared" si="1"/>
        <v>#VALUE!</v>
      </c>
    </row>
    <row r="129" spans="1:11" s="62" customFormat="1" ht="27.75" x14ac:dyDescent="0.4">
      <c r="A129" s="250" t="s">
        <v>456</v>
      </c>
      <c r="B129" s="244" t="s">
        <v>457</v>
      </c>
      <c r="C129" s="244" t="s">
        <v>458</v>
      </c>
      <c r="D129" s="244" t="s">
        <v>272</v>
      </c>
      <c r="E129" s="244" t="s">
        <v>166</v>
      </c>
      <c r="F129" s="240" t="s">
        <v>230</v>
      </c>
      <c r="G129" s="229" t="s">
        <v>135</v>
      </c>
      <c r="H129" s="230" t="s">
        <v>231</v>
      </c>
      <c r="I129" s="231" t="s">
        <v>232</v>
      </c>
      <c r="J129" s="231" t="s">
        <v>232</v>
      </c>
      <c r="K129" s="355" t="e">
        <f t="shared" si="1"/>
        <v>#VALUE!</v>
      </c>
    </row>
    <row r="130" spans="1:11" s="62" customFormat="1" ht="13.9" x14ac:dyDescent="0.4">
      <c r="A130" s="91" t="s">
        <v>136</v>
      </c>
      <c r="B130" s="92" t="s">
        <v>136</v>
      </c>
      <c r="C130" s="92" t="s">
        <v>136</v>
      </c>
      <c r="D130" s="92" t="s">
        <v>136</v>
      </c>
      <c r="E130" s="92" t="s">
        <v>136</v>
      </c>
      <c r="F130" s="92" t="s">
        <v>136</v>
      </c>
      <c r="G130" s="232" t="s">
        <v>137</v>
      </c>
      <c r="H130" s="233" t="s">
        <v>231</v>
      </c>
      <c r="I130" s="234" t="s">
        <v>232</v>
      </c>
      <c r="J130" s="234" t="s">
        <v>232</v>
      </c>
      <c r="K130" s="350" t="e">
        <f t="shared" si="1"/>
        <v>#VALUE!</v>
      </c>
    </row>
    <row r="131" spans="1:11" s="62" customFormat="1" ht="13.9" x14ac:dyDescent="0.4">
      <c r="A131" s="91" t="s">
        <v>136</v>
      </c>
      <c r="B131" s="92" t="s">
        <v>136</v>
      </c>
      <c r="C131" s="92" t="s">
        <v>136</v>
      </c>
      <c r="D131" s="92" t="s">
        <v>136</v>
      </c>
      <c r="E131" s="92" t="s">
        <v>136</v>
      </c>
      <c r="F131" s="92" t="s">
        <v>136</v>
      </c>
      <c r="G131" s="232" t="s">
        <v>138</v>
      </c>
      <c r="H131" s="233" t="s">
        <v>231</v>
      </c>
      <c r="I131" s="234" t="s">
        <v>232</v>
      </c>
      <c r="J131" s="234" t="s">
        <v>232</v>
      </c>
      <c r="K131" s="350" t="e">
        <f t="shared" si="1"/>
        <v>#VALUE!</v>
      </c>
    </row>
    <row r="132" spans="1:11" s="62" customFormat="1" ht="13.9" x14ac:dyDescent="0.4">
      <c r="A132" s="91" t="s">
        <v>136</v>
      </c>
      <c r="B132" s="92" t="s">
        <v>136</v>
      </c>
      <c r="C132" s="92" t="s">
        <v>136</v>
      </c>
      <c r="D132" s="92" t="s">
        <v>136</v>
      </c>
      <c r="E132" s="92" t="s">
        <v>136</v>
      </c>
      <c r="F132" s="92" t="s">
        <v>136</v>
      </c>
      <c r="G132" s="232" t="s">
        <v>139</v>
      </c>
      <c r="H132" s="233" t="s">
        <v>231</v>
      </c>
      <c r="I132" s="234" t="s">
        <v>232</v>
      </c>
      <c r="J132" s="234" t="s">
        <v>232</v>
      </c>
      <c r="K132" s="350" t="e">
        <f t="shared" si="1"/>
        <v>#VALUE!</v>
      </c>
    </row>
    <row r="133" spans="1:11" s="62" customFormat="1" ht="13.9" x14ac:dyDescent="0.4">
      <c r="A133" s="91" t="s">
        <v>136</v>
      </c>
      <c r="B133" s="92" t="s">
        <v>136</v>
      </c>
      <c r="C133" s="92" t="s">
        <v>136</v>
      </c>
      <c r="D133" s="92" t="s">
        <v>136</v>
      </c>
      <c r="E133" s="92" t="s">
        <v>136</v>
      </c>
      <c r="F133" s="92" t="s">
        <v>136</v>
      </c>
      <c r="G133" s="235" t="s">
        <v>140</v>
      </c>
      <c r="H133" s="233" t="s">
        <v>231</v>
      </c>
      <c r="I133" s="234" t="s">
        <v>232</v>
      </c>
      <c r="J133" s="234" t="s">
        <v>232</v>
      </c>
      <c r="K133" s="350" t="e">
        <f t="shared" si="1"/>
        <v>#VALUE!</v>
      </c>
    </row>
    <row r="134" spans="1:11" s="62" customFormat="1" ht="13.9" x14ac:dyDescent="0.4">
      <c r="A134" s="91" t="s">
        <v>136</v>
      </c>
      <c r="B134" s="92" t="s">
        <v>136</v>
      </c>
      <c r="C134" s="92" t="s">
        <v>136</v>
      </c>
      <c r="D134" s="92" t="s">
        <v>136</v>
      </c>
      <c r="E134" s="92" t="s">
        <v>136</v>
      </c>
      <c r="F134" s="92" t="s">
        <v>136</v>
      </c>
      <c r="G134" s="235" t="s">
        <v>141</v>
      </c>
      <c r="H134" s="233" t="s">
        <v>231</v>
      </c>
      <c r="I134" s="234" t="s">
        <v>232</v>
      </c>
      <c r="J134" s="234" t="s">
        <v>232</v>
      </c>
      <c r="K134" s="350" t="e">
        <f t="shared" si="1"/>
        <v>#VALUE!</v>
      </c>
    </row>
    <row r="135" spans="1:11" s="62" customFormat="1" ht="13.9" x14ac:dyDescent="0.4">
      <c r="A135" s="91" t="s">
        <v>136</v>
      </c>
      <c r="B135" s="92" t="s">
        <v>136</v>
      </c>
      <c r="C135" s="92" t="s">
        <v>136</v>
      </c>
      <c r="D135" s="92" t="s">
        <v>136</v>
      </c>
      <c r="E135" s="92" t="s">
        <v>136</v>
      </c>
      <c r="F135" s="92" t="s">
        <v>136</v>
      </c>
      <c r="G135" s="235" t="s">
        <v>142</v>
      </c>
      <c r="H135" s="233" t="s">
        <v>231</v>
      </c>
      <c r="I135" s="234" t="s">
        <v>232</v>
      </c>
      <c r="J135" s="234" t="s">
        <v>232</v>
      </c>
      <c r="K135" s="350" t="e">
        <f t="shared" si="1"/>
        <v>#VALUE!</v>
      </c>
    </row>
    <row r="136" spans="1:11" s="63" customFormat="1" ht="13.9" x14ac:dyDescent="0.4">
      <c r="A136" s="91" t="s">
        <v>136</v>
      </c>
      <c r="B136" s="92" t="s">
        <v>136</v>
      </c>
      <c r="C136" s="92" t="s">
        <v>136</v>
      </c>
      <c r="D136" s="92" t="s">
        <v>136</v>
      </c>
      <c r="E136" s="92" t="s">
        <v>136</v>
      </c>
      <c r="F136" s="92" t="s">
        <v>136</v>
      </c>
      <c r="G136" s="235" t="s">
        <v>143</v>
      </c>
      <c r="H136" s="233" t="s">
        <v>231</v>
      </c>
      <c r="I136" s="234" t="s">
        <v>232</v>
      </c>
      <c r="J136" s="234" t="s">
        <v>232</v>
      </c>
      <c r="K136" s="350" t="e">
        <f t="shared" si="1"/>
        <v>#VALUE!</v>
      </c>
    </row>
    <row r="137" spans="1:11" s="64" customFormat="1" ht="13.9" x14ac:dyDescent="0.4">
      <c r="A137" s="91" t="s">
        <v>136</v>
      </c>
      <c r="B137" s="92" t="s">
        <v>136</v>
      </c>
      <c r="C137" s="92" t="s">
        <v>136</v>
      </c>
      <c r="D137" s="92" t="s">
        <v>136</v>
      </c>
      <c r="E137" s="92" t="s">
        <v>136</v>
      </c>
      <c r="F137" s="92" t="s">
        <v>136</v>
      </c>
      <c r="G137" s="235" t="s">
        <v>144</v>
      </c>
      <c r="H137" s="233" t="s">
        <v>231</v>
      </c>
      <c r="I137" s="234" t="s">
        <v>232</v>
      </c>
      <c r="J137" s="234" t="s">
        <v>232</v>
      </c>
      <c r="K137" s="350" t="e">
        <f t="shared" si="1"/>
        <v>#VALUE!</v>
      </c>
    </row>
    <row r="138" spans="1:11" s="62" customFormat="1" ht="13.9" x14ac:dyDescent="0.4">
      <c r="A138" s="91" t="s">
        <v>136</v>
      </c>
      <c r="B138" s="92" t="s">
        <v>136</v>
      </c>
      <c r="C138" s="92" t="s">
        <v>136</v>
      </c>
      <c r="D138" s="92" t="s">
        <v>136</v>
      </c>
      <c r="E138" s="92" t="s">
        <v>136</v>
      </c>
      <c r="F138" s="92" t="s">
        <v>136</v>
      </c>
      <c r="G138" s="235" t="s">
        <v>145</v>
      </c>
      <c r="H138" s="233" t="s">
        <v>231</v>
      </c>
      <c r="I138" s="234" t="s">
        <v>232</v>
      </c>
      <c r="J138" s="234" t="s">
        <v>232</v>
      </c>
      <c r="K138" s="356" t="e">
        <f t="shared" si="1"/>
        <v>#VALUE!</v>
      </c>
    </row>
    <row r="139" spans="1:11" s="62" customFormat="1" ht="13.9" x14ac:dyDescent="0.4">
      <c r="A139" s="91" t="s">
        <v>136</v>
      </c>
      <c r="B139" s="92" t="s">
        <v>136</v>
      </c>
      <c r="C139" s="92" t="s">
        <v>136</v>
      </c>
      <c r="D139" s="92" t="s">
        <v>136</v>
      </c>
      <c r="E139" s="92" t="s">
        <v>136</v>
      </c>
      <c r="F139" s="92" t="s">
        <v>136</v>
      </c>
      <c r="G139" s="236" t="s">
        <v>146</v>
      </c>
      <c r="H139" s="233" t="s">
        <v>231</v>
      </c>
      <c r="I139" s="234" t="s">
        <v>232</v>
      </c>
      <c r="J139" s="234" t="s">
        <v>232</v>
      </c>
      <c r="K139" s="356" t="e">
        <f t="shared" si="1"/>
        <v>#VALUE!</v>
      </c>
    </row>
    <row r="140" spans="1:11" s="62" customFormat="1" ht="14.25" thickBot="1" x14ac:dyDescent="0.45">
      <c r="A140" s="251" t="s">
        <v>136</v>
      </c>
      <c r="B140" s="93" t="s">
        <v>136</v>
      </c>
      <c r="C140" s="93" t="s">
        <v>136</v>
      </c>
      <c r="D140" s="93" t="s">
        <v>136</v>
      </c>
      <c r="E140" s="93" t="s">
        <v>136</v>
      </c>
      <c r="F140" s="93" t="s">
        <v>136</v>
      </c>
      <c r="G140" s="237" t="s">
        <v>147</v>
      </c>
      <c r="H140" s="238" t="s">
        <v>231</v>
      </c>
      <c r="I140" s="239" t="s">
        <v>232</v>
      </c>
      <c r="J140" s="239" t="s">
        <v>232</v>
      </c>
      <c r="K140" s="357" t="e">
        <f t="shared" si="1"/>
        <v>#VALUE!</v>
      </c>
    </row>
    <row r="141" spans="1:11" s="62" customFormat="1" ht="28.15" thickBot="1" x14ac:dyDescent="0.45">
      <c r="A141" s="246" t="s">
        <v>459</v>
      </c>
      <c r="B141" s="247" t="s">
        <v>460</v>
      </c>
      <c r="C141" s="247" t="s">
        <v>461</v>
      </c>
      <c r="D141" s="247" t="s">
        <v>272</v>
      </c>
      <c r="E141" s="247" t="s">
        <v>166</v>
      </c>
      <c r="F141" s="241" t="s">
        <v>230</v>
      </c>
      <c r="G141" s="247" t="s">
        <v>383</v>
      </c>
      <c r="H141" s="248" t="s">
        <v>231</v>
      </c>
      <c r="I141" s="249" t="s">
        <v>232</v>
      </c>
      <c r="J141" s="249" t="s">
        <v>232</v>
      </c>
      <c r="K141" s="358" t="e">
        <f>IF(J141="","",I141/J141)</f>
        <v>#VALUE!</v>
      </c>
    </row>
    <row r="142" spans="1:11" s="62" customFormat="1" ht="42" thickBot="1" x14ac:dyDescent="0.45">
      <c r="A142" s="246" t="s">
        <v>462</v>
      </c>
      <c r="B142" s="247" t="s">
        <v>463</v>
      </c>
      <c r="C142" s="247" t="s">
        <v>464</v>
      </c>
      <c r="D142" s="247" t="s">
        <v>465</v>
      </c>
      <c r="E142" s="247" t="s">
        <v>166</v>
      </c>
      <c r="F142" s="241" t="s">
        <v>230</v>
      </c>
      <c r="G142" s="247" t="s">
        <v>383</v>
      </c>
      <c r="H142" s="248" t="s">
        <v>231</v>
      </c>
      <c r="I142" s="249" t="s">
        <v>232</v>
      </c>
      <c r="J142" s="249" t="s">
        <v>232</v>
      </c>
      <c r="K142" s="358" t="e">
        <f>IF(J142="","",(I142/J142)*1000)</f>
        <v>#VALUE!</v>
      </c>
    </row>
    <row r="143" spans="1:11" s="62" customFormat="1" ht="42" thickBot="1" x14ac:dyDescent="0.45">
      <c r="A143" s="246" t="s">
        <v>466</v>
      </c>
      <c r="B143" s="247" t="s">
        <v>467</v>
      </c>
      <c r="C143" s="247" t="s">
        <v>468</v>
      </c>
      <c r="D143" s="247" t="s">
        <v>469</v>
      </c>
      <c r="E143" s="247" t="s">
        <v>326</v>
      </c>
      <c r="F143" s="241" t="s">
        <v>230</v>
      </c>
      <c r="G143" s="247" t="s">
        <v>383</v>
      </c>
      <c r="H143" s="248" t="s">
        <v>231</v>
      </c>
      <c r="I143" s="249" t="s">
        <v>232</v>
      </c>
      <c r="J143" s="249" t="s">
        <v>232</v>
      </c>
      <c r="K143" s="359" t="e">
        <f>IF(J143="","",I143/J143)</f>
        <v>#VALUE!</v>
      </c>
    </row>
    <row r="144" spans="1:11" s="62" customFormat="1" ht="59.85" customHeight="1" thickBot="1" x14ac:dyDescent="0.45">
      <c r="A144" s="242" t="s">
        <v>470</v>
      </c>
      <c r="B144" s="243" t="s">
        <v>471</v>
      </c>
      <c r="C144" s="243" t="s">
        <v>472</v>
      </c>
      <c r="D144" s="244" t="s">
        <v>272</v>
      </c>
      <c r="E144" s="244" t="s">
        <v>254</v>
      </c>
      <c r="F144" s="241" t="s">
        <v>230</v>
      </c>
      <c r="G144" s="244" t="s">
        <v>417</v>
      </c>
      <c r="H144" s="245" t="s">
        <v>29</v>
      </c>
      <c r="I144" s="245" t="s">
        <v>34</v>
      </c>
      <c r="J144" s="245" t="s">
        <v>29</v>
      </c>
      <c r="K144" s="339" t="s">
        <v>29</v>
      </c>
    </row>
    <row r="145" spans="1:11" s="62" customFormat="1" ht="27.75" x14ac:dyDescent="0.4">
      <c r="A145" s="84" t="s">
        <v>473</v>
      </c>
      <c r="B145" s="85" t="s">
        <v>474</v>
      </c>
      <c r="C145" s="85" t="s">
        <v>475</v>
      </c>
      <c r="D145" s="92" t="s">
        <v>136</v>
      </c>
      <c r="E145" s="83" t="s">
        <v>29</v>
      </c>
      <c r="F145" s="83" t="s">
        <v>29</v>
      </c>
      <c r="G145" s="92" t="s">
        <v>136</v>
      </c>
      <c r="H145" s="233" t="s">
        <v>231</v>
      </c>
      <c r="I145" s="234" t="s">
        <v>232</v>
      </c>
      <c r="J145" s="234" t="s">
        <v>232</v>
      </c>
      <c r="K145" s="360" t="e">
        <f>IF(J145="","",I145/J145)</f>
        <v>#VALUE!</v>
      </c>
    </row>
    <row r="146" spans="1:11" s="62" customFormat="1" ht="28.15" thickBot="1" x14ac:dyDescent="0.45">
      <c r="A146" s="87" t="s">
        <v>476</v>
      </c>
      <c r="B146" s="89" t="s">
        <v>477</v>
      </c>
      <c r="C146" s="89" t="s">
        <v>478</v>
      </c>
      <c r="D146" s="93" t="s">
        <v>136</v>
      </c>
      <c r="E146" s="90" t="s">
        <v>29</v>
      </c>
      <c r="F146" s="90" t="s">
        <v>29</v>
      </c>
      <c r="G146" s="93" t="s">
        <v>136</v>
      </c>
      <c r="H146" s="238" t="s">
        <v>231</v>
      </c>
      <c r="I146" s="239" t="s">
        <v>232</v>
      </c>
      <c r="J146" s="239" t="s">
        <v>232</v>
      </c>
      <c r="K146" s="361" t="e">
        <f>IF(J146="","",I146/J146)</f>
        <v>#VALUE!</v>
      </c>
    </row>
    <row r="147" spans="1:11" s="62" customFormat="1" ht="15" customHeight="1" x14ac:dyDescent="0.4">
      <c r="A147" s="16" t="s">
        <v>215</v>
      </c>
      <c r="B147" s="16"/>
      <c r="C147" s="16"/>
      <c r="D147" s="16"/>
      <c r="E147" s="16"/>
      <c r="F147" s="16"/>
      <c r="G147" s="16"/>
      <c r="H147" s="228"/>
      <c r="I147" s="226" t="s">
        <v>0</v>
      </c>
      <c r="J147" s="227" t="s">
        <v>0</v>
      </c>
      <c r="K147" s="362" t="s">
        <v>0</v>
      </c>
    </row>
    <row r="148" spans="1:11" s="62" customFormat="1" ht="186.6" customHeight="1" x14ac:dyDescent="0.4">
      <c r="A148" s="583" t="s">
        <v>479</v>
      </c>
      <c r="B148" s="583"/>
      <c r="C148" s="583"/>
      <c r="D148" s="583"/>
      <c r="E148" s="471"/>
      <c r="F148" s="471"/>
      <c r="G148" s="3"/>
      <c r="H148" s="40"/>
      <c r="K148" s="363"/>
    </row>
    <row r="149" spans="1:11" ht="53.1" customHeight="1" x14ac:dyDescent="0.4">
      <c r="A149" s="577" t="s">
        <v>480</v>
      </c>
      <c r="B149" s="577"/>
      <c r="C149" s="577"/>
      <c r="D149" s="577"/>
    </row>
    <row r="150" spans="1:11" ht="15" customHeight="1" x14ac:dyDescent="0.4">
      <c r="A150" t="s">
        <v>13</v>
      </c>
    </row>
  </sheetData>
  <dataConsolidate/>
  <mergeCells count="4">
    <mergeCell ref="A3:H3"/>
    <mergeCell ref="I3:K3"/>
    <mergeCell ref="A148:D148"/>
    <mergeCell ref="A149:D149"/>
  </mergeCells>
  <dataValidations xWindow="122" yWindow="741" count="10">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5B16E9A5-3C75-4EC5-9A2B-B4511A0FD6B6}"/>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DE40B000-5E4B-4716-A445-CD4D33CC902D}"/>
    <dataValidation allowBlank="1" showInputMessage="1" showErrorMessage="1" promptTitle="Demonstration Reporting" prompt="When applicable, provide the demonstration denominator." sqref="J4" xr:uid="{CDDE8007-7B2B-42DF-A498-12151B6F151B}"/>
    <dataValidation allowBlank="1" showInputMessage="1" showErrorMessage="1" promptTitle="Demonstration Reporting" prompt="Provide the demonstration numerator or count for the measurement period." sqref="I4" xr:uid="{5189F613-B067-48D2-A40D-BC99D4D72098}"/>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2FB2B8AE-9614-4B26-9BD3-D6823A2D8D99}"/>
    <dataValidation allowBlank="1" showInputMessage="1" showErrorMessage="1" promptTitle="Measurement Period Dates" prompt="Provide the dates covered by the measurement period  (format: MM/DD/YYYY-MM/DD/YYYY)." sqref="H4" xr:uid="{1263C3DE-B2FB-46FA-8DA9-62A4BE7133A9}"/>
    <dataValidation allowBlank="1" showInputMessage="1" showErrorMessage="1" promptTitle="Data Source" prompt="Lists data source(s) for calculating each metric. " sqref="D4" xr:uid="{ADBC5F2C-887D-4A7C-A36D-47082E085271}"/>
    <dataValidation allowBlank="1" showInputMessage="1" showErrorMessage="1" sqref="D142:E142" xr:uid="{2AE0BCD5-EF5F-4CC6-8A3B-5CB70A5BD29A}"/>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EDCADD2B-A368-483A-9DB5-BC6A910B9743}"/>
    <dataValidation type="list" allowBlank="1" showInputMessage="1" showErrorMessage="1" sqref="E6 E18:E20 E32 E44 E56 E68 E80 E92" xr:uid="{DD0680D6-5C67-48DB-BC4E-887AD82748E0}">
      <formula1>"Increase, Decrease, Consistent, To be determined"</formula1>
    </dataValidation>
  </dataValidations>
  <pageMargins left="0.5" right="0.5" top="0.5" bottom="0.5" header="0.25" footer="0.25"/>
  <pageSetup scale="70" orientation="landscape" horizontalDpi="1200" verticalDpi="1200" r:id="rId1"/>
  <headerFooter>
    <oddFooter>&amp;R&amp;A -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9A61-B082-4F4C-B225-72E5B4AB3A1D}">
  <dimension ref="A1:K23"/>
  <sheetViews>
    <sheetView tabSelected="1" zoomScale="75" zoomScaleNormal="75" zoomScaleSheetLayoutView="80" workbookViewId="0">
      <pane xSplit="1" ySplit="4" topLeftCell="B5" activePane="bottomRight" state="frozen"/>
      <selection pane="topRight" activeCell="A4" sqref="A4:B4"/>
      <selection pane="bottomLeft" activeCell="A4" sqref="A4:B4"/>
      <selection pane="bottomRight" sqref="A1:K1"/>
    </sheetView>
  </sheetViews>
  <sheetFormatPr defaultColWidth="9.42578125" defaultRowHeight="15" customHeight="1" x14ac:dyDescent="0.4"/>
  <cols>
    <col min="1" max="1" width="22.7109375" customWidth="1"/>
    <col min="2" max="2" width="39.42578125" customWidth="1"/>
    <col min="3" max="3" width="61.42578125" customWidth="1"/>
    <col min="4" max="5" width="15.5703125" customWidth="1"/>
    <col min="6" max="6" width="65.5703125" customWidth="1"/>
    <col min="7" max="10" width="23.42578125" customWidth="1"/>
    <col min="11" max="11" width="21.42578125" customWidth="1"/>
  </cols>
  <sheetData>
    <row r="1" spans="1:11" ht="19.899999999999999" x14ac:dyDescent="0.4">
      <c r="A1" s="553" t="s">
        <v>481</v>
      </c>
      <c r="B1" s="553"/>
      <c r="C1" s="553"/>
      <c r="D1" s="553"/>
      <c r="E1" s="553"/>
      <c r="F1" s="553"/>
      <c r="G1" s="553"/>
      <c r="H1" s="553"/>
      <c r="I1" s="553"/>
      <c r="J1" s="553"/>
      <c r="K1" s="553"/>
    </row>
    <row r="2" spans="1:11" ht="45" x14ac:dyDescent="0.4">
      <c r="A2" s="475" t="s">
        <v>105</v>
      </c>
      <c r="B2" s="9" t="s">
        <v>106</v>
      </c>
      <c r="C2" s="476" t="s">
        <v>0</v>
      </c>
      <c r="D2" s="477" t="s">
        <v>0</v>
      </c>
      <c r="E2" s="477" t="s">
        <v>0</v>
      </c>
      <c r="F2" s="476" t="s">
        <v>0</v>
      </c>
      <c r="G2" s="477" t="s">
        <v>0</v>
      </c>
      <c r="H2" s="478" t="s">
        <v>0</v>
      </c>
      <c r="I2" s="478" t="s">
        <v>0</v>
      </c>
      <c r="J2" s="478" t="s">
        <v>0</v>
      </c>
      <c r="K2" s="478" t="s">
        <v>0</v>
      </c>
    </row>
    <row r="3" spans="1:11" ht="13.9" x14ac:dyDescent="0.4">
      <c r="A3" s="473" t="s">
        <v>0</v>
      </c>
      <c r="B3" s="473" t="s">
        <v>0</v>
      </c>
      <c r="C3" s="473" t="s">
        <v>0</v>
      </c>
      <c r="D3" s="473" t="s">
        <v>0</v>
      </c>
      <c r="E3" s="473" t="s">
        <v>0</v>
      </c>
      <c r="F3" s="473" t="s">
        <v>0</v>
      </c>
      <c r="G3" s="473" t="s">
        <v>0</v>
      </c>
      <c r="H3" s="473" t="s">
        <v>0</v>
      </c>
      <c r="I3" s="473" t="s">
        <v>0</v>
      </c>
      <c r="J3" s="473" t="s">
        <v>0</v>
      </c>
      <c r="K3" s="473" t="s">
        <v>0</v>
      </c>
    </row>
    <row r="4" spans="1:11" ht="27.4" x14ac:dyDescent="0.4">
      <c r="A4" s="6" t="s">
        <v>108</v>
      </c>
      <c r="B4" s="6" t="s">
        <v>109</v>
      </c>
      <c r="C4" s="6" t="s">
        <v>110</v>
      </c>
      <c r="D4" s="6" t="s">
        <v>111</v>
      </c>
      <c r="E4" s="6" t="s">
        <v>112</v>
      </c>
      <c r="F4" s="6" t="s">
        <v>113</v>
      </c>
      <c r="G4" s="6" t="s">
        <v>114</v>
      </c>
      <c r="H4" s="6" t="s">
        <v>115</v>
      </c>
      <c r="I4" s="6" t="s">
        <v>116</v>
      </c>
      <c r="J4" s="6" t="s">
        <v>117</v>
      </c>
      <c r="K4" s="6" t="s">
        <v>118</v>
      </c>
    </row>
    <row r="5" spans="1:11" ht="74.45" customHeight="1" thickBot="1" x14ac:dyDescent="0.45">
      <c r="A5" s="525" t="s">
        <v>482</v>
      </c>
      <c r="B5" s="480" t="s">
        <v>483</v>
      </c>
      <c r="C5" s="480" t="s">
        <v>484</v>
      </c>
      <c r="D5" s="480" t="s">
        <v>485</v>
      </c>
      <c r="E5" s="480" t="s">
        <v>486</v>
      </c>
      <c r="F5" s="480" t="s">
        <v>487</v>
      </c>
      <c r="G5" s="481" t="s">
        <v>223</v>
      </c>
      <c r="H5" s="482" t="s">
        <v>488</v>
      </c>
      <c r="I5" s="482" t="s">
        <v>489</v>
      </c>
      <c r="J5" s="482" t="s">
        <v>128</v>
      </c>
      <c r="K5" s="482" t="s">
        <v>128</v>
      </c>
    </row>
    <row r="6" spans="1:11" ht="103.5" customHeight="1" x14ac:dyDescent="0.4">
      <c r="A6" s="242" t="s">
        <v>490</v>
      </c>
      <c r="B6" s="243" t="s">
        <v>491</v>
      </c>
      <c r="C6" s="243" t="s">
        <v>492</v>
      </c>
      <c r="D6" s="243" t="s">
        <v>493</v>
      </c>
      <c r="E6" s="243" t="s">
        <v>254</v>
      </c>
      <c r="F6" s="511" t="s">
        <v>230</v>
      </c>
      <c r="G6" s="243" t="s">
        <v>152</v>
      </c>
      <c r="H6" s="484" t="s">
        <v>34</v>
      </c>
      <c r="I6" s="526" t="s">
        <v>34</v>
      </c>
      <c r="J6" s="526" t="s">
        <v>34</v>
      </c>
      <c r="K6" s="527" t="s">
        <v>34</v>
      </c>
    </row>
    <row r="7" spans="1:11" ht="50.1" customHeight="1" x14ac:dyDescent="0.4">
      <c r="A7" s="84" t="s">
        <v>494</v>
      </c>
      <c r="B7" s="85" t="s">
        <v>495</v>
      </c>
      <c r="C7" s="85" t="s">
        <v>496</v>
      </c>
      <c r="D7" s="514" t="s">
        <v>136</v>
      </c>
      <c r="E7" s="516" t="s">
        <v>34</v>
      </c>
      <c r="F7" s="520" t="s">
        <v>34</v>
      </c>
      <c r="G7" s="514" t="s">
        <v>136</v>
      </c>
      <c r="H7" s="515" t="s">
        <v>231</v>
      </c>
      <c r="I7" s="234" t="s">
        <v>232</v>
      </c>
      <c r="J7" s="516" t="s">
        <v>34</v>
      </c>
      <c r="K7" s="520" t="s">
        <v>34</v>
      </c>
    </row>
    <row r="8" spans="1:11" ht="50.1" customHeight="1" x14ac:dyDescent="0.4">
      <c r="A8" s="84" t="s">
        <v>497</v>
      </c>
      <c r="B8" s="85" t="s">
        <v>498</v>
      </c>
      <c r="C8" s="85" t="s">
        <v>499</v>
      </c>
      <c r="D8" s="514" t="s">
        <v>136</v>
      </c>
      <c r="E8" s="516" t="s">
        <v>34</v>
      </c>
      <c r="F8" s="520" t="s">
        <v>34</v>
      </c>
      <c r="G8" s="514" t="s">
        <v>136</v>
      </c>
      <c r="H8" s="515" t="s">
        <v>231</v>
      </c>
      <c r="I8" s="234" t="s">
        <v>232</v>
      </c>
      <c r="J8" s="516" t="s">
        <v>34</v>
      </c>
      <c r="K8" s="520" t="s">
        <v>34</v>
      </c>
    </row>
    <row r="9" spans="1:11" ht="50.1" customHeight="1" x14ac:dyDescent="0.4">
      <c r="A9" s="84" t="s">
        <v>500</v>
      </c>
      <c r="B9" s="85" t="s">
        <v>501</v>
      </c>
      <c r="C9" s="85" t="s">
        <v>502</v>
      </c>
      <c r="D9" s="514" t="s">
        <v>136</v>
      </c>
      <c r="E9" s="516" t="s">
        <v>34</v>
      </c>
      <c r="F9" s="520" t="s">
        <v>34</v>
      </c>
      <c r="G9" s="514" t="s">
        <v>136</v>
      </c>
      <c r="H9" s="515" t="s">
        <v>231</v>
      </c>
      <c r="I9" s="234" t="s">
        <v>232</v>
      </c>
      <c r="J9" s="516" t="s">
        <v>34</v>
      </c>
      <c r="K9" s="520" t="s">
        <v>34</v>
      </c>
    </row>
    <row r="10" spans="1:11" ht="50.1" customHeight="1" thickBot="1" x14ac:dyDescent="0.45">
      <c r="A10" s="87" t="s">
        <v>503</v>
      </c>
      <c r="B10" s="89" t="s">
        <v>504</v>
      </c>
      <c r="C10" s="89" t="s">
        <v>505</v>
      </c>
      <c r="D10" s="519" t="s">
        <v>136</v>
      </c>
      <c r="E10" s="521" t="s">
        <v>34</v>
      </c>
      <c r="F10" s="522" t="s">
        <v>34</v>
      </c>
      <c r="G10" s="519" t="s">
        <v>136</v>
      </c>
      <c r="H10" s="515" t="s">
        <v>231</v>
      </c>
      <c r="I10" s="234" t="s">
        <v>232</v>
      </c>
      <c r="J10" s="516" t="s">
        <v>34</v>
      </c>
      <c r="K10" s="520" t="s">
        <v>34</v>
      </c>
    </row>
    <row r="11" spans="1:11" ht="117" customHeight="1" x14ac:dyDescent="0.4">
      <c r="A11" s="242" t="s">
        <v>506</v>
      </c>
      <c r="B11" s="243" t="s">
        <v>507</v>
      </c>
      <c r="C11" s="243" t="s">
        <v>508</v>
      </c>
      <c r="D11" s="243" t="s">
        <v>509</v>
      </c>
      <c r="E11" s="243" t="s">
        <v>254</v>
      </c>
      <c r="F11" s="511" t="s">
        <v>230</v>
      </c>
      <c r="G11" s="243" t="s">
        <v>152</v>
      </c>
      <c r="H11" s="523" t="s">
        <v>34</v>
      </c>
      <c r="I11" s="524" t="s">
        <v>34</v>
      </c>
      <c r="J11" s="524" t="s">
        <v>34</v>
      </c>
      <c r="K11" s="528" t="s">
        <v>34</v>
      </c>
    </row>
    <row r="12" spans="1:11" ht="60" customHeight="1" x14ac:dyDescent="0.4">
      <c r="A12" s="84" t="s">
        <v>510</v>
      </c>
      <c r="B12" s="85" t="s">
        <v>511</v>
      </c>
      <c r="C12" s="85" t="s">
        <v>512</v>
      </c>
      <c r="D12" s="514" t="s">
        <v>136</v>
      </c>
      <c r="E12" s="516" t="s">
        <v>34</v>
      </c>
      <c r="F12" s="520" t="s">
        <v>34</v>
      </c>
      <c r="G12" s="514" t="s">
        <v>136</v>
      </c>
      <c r="H12" s="515" t="s">
        <v>231</v>
      </c>
      <c r="I12" s="515" t="s">
        <v>232</v>
      </c>
      <c r="J12" s="515" t="s">
        <v>232</v>
      </c>
      <c r="K12" s="529" t="str">
        <f>IF(OR(I12="[Insert value here.]",J12="[Insert value here.]"),"Awaiting data",IF(J12=0,"Error: Division by zero",IFERROR((I12/J12)*100,"Calculation error")))</f>
        <v>Awaiting data</v>
      </c>
    </row>
    <row r="13" spans="1:11" ht="60" customHeight="1" x14ac:dyDescent="0.4">
      <c r="A13" s="84" t="s">
        <v>513</v>
      </c>
      <c r="B13" s="85" t="s">
        <v>514</v>
      </c>
      <c r="C13" s="85" t="s">
        <v>515</v>
      </c>
      <c r="D13" s="514" t="s">
        <v>136</v>
      </c>
      <c r="E13" s="516" t="s">
        <v>34</v>
      </c>
      <c r="F13" s="520" t="s">
        <v>34</v>
      </c>
      <c r="G13" s="514" t="s">
        <v>136</v>
      </c>
      <c r="H13" s="515" t="s">
        <v>231</v>
      </c>
      <c r="I13" s="515" t="s">
        <v>232</v>
      </c>
      <c r="J13" s="515" t="s">
        <v>232</v>
      </c>
      <c r="K13" s="529" t="str">
        <f>IF(OR(I13="[Insert value here.]",J13="[Insert value here.]"),"Awaiting data",IF(J13=0,"Error: Division by zero",IFERROR((I13/J13)*100,"Calculation error")))</f>
        <v>Awaiting data</v>
      </c>
    </row>
    <row r="14" spans="1:11" ht="60" customHeight="1" x14ac:dyDescent="0.4">
      <c r="A14" s="84" t="s">
        <v>516</v>
      </c>
      <c r="B14" s="85" t="s">
        <v>517</v>
      </c>
      <c r="C14" s="85" t="s">
        <v>518</v>
      </c>
      <c r="D14" s="514" t="s">
        <v>136</v>
      </c>
      <c r="E14" s="516" t="s">
        <v>34</v>
      </c>
      <c r="F14" s="520" t="s">
        <v>34</v>
      </c>
      <c r="G14" s="514" t="s">
        <v>136</v>
      </c>
      <c r="H14" s="515" t="s">
        <v>231</v>
      </c>
      <c r="I14" s="515" t="s">
        <v>232</v>
      </c>
      <c r="J14" s="515" t="s">
        <v>232</v>
      </c>
      <c r="K14" s="530" t="str">
        <f>IF(OR(I14="[Insert value here.]",J14="[Insert value here.]"),"Awaiting data",IF(J14=0,"Error: Division by zero",IFERROR((I14/J14)*100,"Calculation error")))</f>
        <v>Awaiting data</v>
      </c>
    </row>
    <row r="15" spans="1:11" ht="65.099999999999994" customHeight="1" thickBot="1" x14ac:dyDescent="0.45">
      <c r="A15" s="87" t="s">
        <v>519</v>
      </c>
      <c r="B15" s="89" t="s">
        <v>520</v>
      </c>
      <c r="C15" s="89" t="s">
        <v>521</v>
      </c>
      <c r="D15" s="519" t="s">
        <v>136</v>
      </c>
      <c r="E15" s="521" t="s">
        <v>34</v>
      </c>
      <c r="F15" s="522" t="s">
        <v>34</v>
      </c>
      <c r="G15" s="519" t="s">
        <v>136</v>
      </c>
      <c r="H15" s="531" t="s">
        <v>231</v>
      </c>
      <c r="I15" s="531" t="s">
        <v>232</v>
      </c>
      <c r="J15" s="531" t="s">
        <v>232</v>
      </c>
      <c r="K15" s="532" t="str">
        <f>IF(OR(I15="[Insert value here.]",J15="[Insert value here.]"),"Awaiting data",IF(J15=0,"Error: Division by zero",IFERROR((I15/J15)*100,"Calculation error")))</f>
        <v>Awaiting data</v>
      </c>
    </row>
    <row r="16" spans="1:11" ht="115.5" customHeight="1" x14ac:dyDescent="0.4">
      <c r="A16" s="242" t="s">
        <v>522</v>
      </c>
      <c r="B16" s="243" t="s">
        <v>523</v>
      </c>
      <c r="C16" s="243" t="s">
        <v>524</v>
      </c>
      <c r="D16" s="275" t="s">
        <v>272</v>
      </c>
      <c r="E16" s="243" t="s">
        <v>254</v>
      </c>
      <c r="F16" s="511" t="s">
        <v>230</v>
      </c>
      <c r="G16" s="533" t="s">
        <v>152</v>
      </c>
      <c r="H16" s="534" t="s">
        <v>34</v>
      </c>
      <c r="I16" s="535" t="s">
        <v>34</v>
      </c>
      <c r="J16" s="535" t="s">
        <v>34</v>
      </c>
      <c r="K16" s="512" t="s">
        <v>34</v>
      </c>
    </row>
    <row r="17" spans="1:11" ht="54" customHeight="1" x14ac:dyDescent="0.4">
      <c r="A17" s="84" t="s">
        <v>525</v>
      </c>
      <c r="B17" s="85" t="s">
        <v>523</v>
      </c>
      <c r="C17" s="85" t="s">
        <v>526</v>
      </c>
      <c r="D17" s="536" t="s">
        <v>136</v>
      </c>
      <c r="E17" s="517" t="s">
        <v>34</v>
      </c>
      <c r="F17" s="517" t="s">
        <v>34</v>
      </c>
      <c r="G17" s="513" t="s">
        <v>136</v>
      </c>
      <c r="H17" s="515" t="s">
        <v>231</v>
      </c>
      <c r="I17" s="515" t="s">
        <v>232</v>
      </c>
      <c r="J17" s="537" t="s">
        <v>232</v>
      </c>
      <c r="K17" s="529" t="str">
        <f>IF(OR(I17="[Insert value here.]",J17="[Insert value here.]"),"Awaiting data",IF(J17=0,"Error: Division by zero",IFERROR(I17/J17,"Calculation error")))</f>
        <v>Awaiting data</v>
      </c>
    </row>
    <row r="18" spans="1:11" ht="44.65" customHeight="1" x14ac:dyDescent="0.4">
      <c r="A18" s="84" t="s">
        <v>527</v>
      </c>
      <c r="B18" s="85" t="s">
        <v>528</v>
      </c>
      <c r="C18" s="85" t="s">
        <v>529</v>
      </c>
      <c r="D18" s="536" t="s">
        <v>136</v>
      </c>
      <c r="E18" s="517" t="s">
        <v>34</v>
      </c>
      <c r="F18" s="517" t="s">
        <v>34</v>
      </c>
      <c r="G18" s="513" t="s">
        <v>136</v>
      </c>
      <c r="H18" s="515" t="s">
        <v>231</v>
      </c>
      <c r="I18" s="515" t="s">
        <v>232</v>
      </c>
      <c r="J18" s="538" t="s">
        <v>34</v>
      </c>
      <c r="K18" s="529" t="str">
        <f>IF(OR(I18="[Insert value here.]",J17="[Insert value here.]"),"Awaiting data",IF(J17=0,"Error: Division by zero",IFERROR(I18/J17,"Calculation error")))</f>
        <v>Awaiting data</v>
      </c>
    </row>
    <row r="19" spans="1:11" ht="54.4" customHeight="1" x14ac:dyDescent="0.4">
      <c r="A19" s="84" t="s">
        <v>530</v>
      </c>
      <c r="B19" s="85" t="s">
        <v>531</v>
      </c>
      <c r="C19" s="85" t="s">
        <v>532</v>
      </c>
      <c r="D19" s="536" t="s">
        <v>136</v>
      </c>
      <c r="E19" s="517" t="s">
        <v>34</v>
      </c>
      <c r="F19" s="517" t="s">
        <v>34</v>
      </c>
      <c r="G19" s="513" t="s">
        <v>136</v>
      </c>
      <c r="H19" s="515" t="s">
        <v>231</v>
      </c>
      <c r="I19" s="515" t="s">
        <v>232</v>
      </c>
      <c r="J19" s="538" t="s">
        <v>34</v>
      </c>
      <c r="K19" s="529" t="str">
        <f>IF(OR(I19="[Insert value here.]",J17="[Insert value here.]"),"Awaiting data",IF(J17=0,"Error: Division by zero",IFERROR(I19/J17,"Calculation error")))</f>
        <v>Awaiting data</v>
      </c>
    </row>
    <row r="20" spans="1:11" ht="54.4" customHeight="1" thickBot="1" x14ac:dyDescent="0.45">
      <c r="A20" s="153" t="s">
        <v>533</v>
      </c>
      <c r="B20" s="133" t="s">
        <v>534</v>
      </c>
      <c r="C20" s="134" t="s">
        <v>535</v>
      </c>
      <c r="D20" s="539" t="s">
        <v>136</v>
      </c>
      <c r="E20" s="517" t="s">
        <v>34</v>
      </c>
      <c r="F20" s="540" t="s">
        <v>34</v>
      </c>
      <c r="G20" s="518" t="s">
        <v>136</v>
      </c>
      <c r="H20" s="515" t="s">
        <v>231</v>
      </c>
      <c r="I20" s="515" t="s">
        <v>232</v>
      </c>
      <c r="J20" s="538" t="s">
        <v>34</v>
      </c>
      <c r="K20" s="529" t="str">
        <f>IF(OR(I20="[Insert value here.]",J17="[Insert value here.]"),"Awaiting data",IF(J17=0,"Error: Division by zero",IFERROR(I20/J17,"Calculation error")))</f>
        <v>Awaiting data</v>
      </c>
    </row>
    <row r="21" spans="1:11" ht="13.9" x14ac:dyDescent="0.4">
      <c r="A21" s="16" t="s">
        <v>215</v>
      </c>
      <c r="B21" s="226" t="s">
        <v>0</v>
      </c>
      <c r="C21" s="226" t="s">
        <v>0</v>
      </c>
      <c r="D21" s="226" t="s">
        <v>0</v>
      </c>
      <c r="E21" s="226" t="s">
        <v>0</v>
      </c>
      <c r="F21" s="226" t="s">
        <v>0</v>
      </c>
      <c r="G21" s="226" t="s">
        <v>0</v>
      </c>
      <c r="H21" s="226" t="s">
        <v>0</v>
      </c>
      <c r="I21" s="226" t="s">
        <v>0</v>
      </c>
      <c r="J21" s="226" t="s">
        <v>0</v>
      </c>
      <c r="K21" s="226" t="s">
        <v>0</v>
      </c>
    </row>
    <row r="22" spans="1:11" ht="15" customHeight="1" x14ac:dyDescent="0.4">
      <c r="A22" s="554" t="s">
        <v>536</v>
      </c>
      <c r="B22" s="554"/>
      <c r="C22" s="554"/>
      <c r="D22" s="554"/>
    </row>
    <row r="23" spans="1:11" ht="13.9" x14ac:dyDescent="0.4">
      <c r="A23" s="28" t="s">
        <v>13</v>
      </c>
    </row>
  </sheetData>
  <mergeCells count="2">
    <mergeCell ref="A1:K1"/>
    <mergeCell ref="A22:D22"/>
  </mergeCells>
  <dataValidations count="8">
    <dataValidation allowBlank="1" showInputMessage="1" showErrorMessage="1" promptTitle="Measurement Period Dates" prompt="Provide the dates covered by the measurement period  (format: MM/DD/YYYY-MM/DD/YYYY)." sqref="H4" xr:uid="{133566C5-0D1D-4DB1-9D4B-C0D2CEB730C8}"/>
    <dataValidation allowBlank="1" showInputMessage="1" showErrorMessage="1" promptTitle="Measurement Period" prompt="Identifies the data collection timeframe for each metric, which may be a month, quarter, or demonstration or calendar year.  Measurement periods are associated with individual metrics. " sqref="G4" xr:uid="{FB1792EC-13E3-4AB6-B932-D39DD9611297}"/>
    <dataValidation allowBlank="1" showInputMessage="1" showErrorMessage="1" promptTitle="Demonstration Reporting" prompt="Provide the demonstration numerator or count for the measurement period." sqref="I4" xr:uid="{F2EF7E1B-D3B5-4765-8CEB-7A907861639B}"/>
    <dataValidation allowBlank="1" showInputMessage="1" showErrorMessage="1" promptTitle="Demonstration Reporting" prompt="When applicable, provide the demonstration denominator." sqref="J4" xr:uid="{D38C1EF8-6CB6-49E8-A39A-7C33F8F4F77E}"/>
    <dataValidation allowBlank="1" showInputMessage="1" showErrorMessage="1" promptTitle="Demonstration Reporting" prompt="When applicable, the demonstration rate or percentage will be automatically calculated once numerator and denominator information are entered. Do not delete or modify the prefilled formula." sqref="K4" xr:uid="{FB902F6D-ED68-4A50-B049-7A264D5156A9}"/>
    <dataValidation allowBlank="1" showInputMessage="1" showErrorMessage="1" promptTitle="Metric Trends and Explanation" prompt="Describe each identified metric trend. Consider the desired directionality of the metric and include a description of the possible cause(s) of the trend. If the state has not identified any metrics trends then enter 'X'." sqref="F4" xr:uid="{13347F35-D5FF-4F44-B68E-03E2965D1CC6}"/>
    <dataValidation allowBlank="1" showInputMessage="1" showErrorMessage="1" promptTitle="Data Source" prompt="Lists data source(s) for calculating each metric." sqref="D4" xr:uid="{C8EAC843-3A08-4D43-927E-995F4C92770D}"/>
    <dataValidation allowBlank="1" showInputMessage="1" showErrorMessage="1" promptTitle="Desired Directionality" prompt="Enter the desired directionality over the life of the demonstration based on demonstration policies and goals. Enter: Increase, Decrease, Consistent, or To be determined. Metrics with directionality defined by CMS are prefilled." sqref="E4" xr:uid="{E816F8B9-4DCC-4CB1-B878-A028E789B697}"/>
  </dataValidations>
  <pageMargins left="0.7" right="0.7" top="0.75" bottom="0.75" header="0.3" footer="0.3"/>
  <pageSetup scale="70" orientation="portrait"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F5C71-612D-4892-9630-1BA768E0A06B}">
  <sheetPr codeName="Sheet53">
    <outlinePr summaryBelow="0" summaryRight="0"/>
  </sheetPr>
  <dimension ref="A1:K29"/>
  <sheetViews>
    <sheetView topLeftCell="A17" zoomScale="70" zoomScaleNormal="70" workbookViewId="0">
      <selection activeCell="C6" sqref="C6"/>
    </sheetView>
  </sheetViews>
  <sheetFormatPr defaultColWidth="9.42578125" defaultRowHeight="15" customHeight="1" x14ac:dyDescent="0.4"/>
  <cols>
    <col min="1" max="1" width="22.5703125" customWidth="1"/>
    <col min="2" max="2" width="39.5703125" customWidth="1"/>
    <col min="3" max="3" width="60.5703125" customWidth="1"/>
    <col min="4" max="5" width="20.5703125" style="62" customWidth="1"/>
    <col min="6" max="6" width="64.85546875" style="62" customWidth="1"/>
    <col min="7" max="7" width="26.7109375" style="62" customWidth="1"/>
    <col min="8" max="8" width="20.5703125" style="62" customWidth="1"/>
    <col min="9" max="10" width="20.5703125" style="465" customWidth="1"/>
    <col min="11" max="11" width="20.5703125" style="466" customWidth="1"/>
  </cols>
  <sheetData>
    <row r="1" spans="1:11" ht="19.899999999999999" x14ac:dyDescent="0.5">
      <c r="A1" s="1" t="s">
        <v>537</v>
      </c>
      <c r="B1" s="2"/>
      <c r="F1" s="48"/>
      <c r="G1" s="382"/>
      <c r="H1" s="3"/>
      <c r="I1" s="453"/>
      <c r="J1" s="453"/>
      <c r="K1" s="454"/>
    </row>
    <row r="2" spans="1:11" ht="13.9" x14ac:dyDescent="0.4">
      <c r="A2" s="578"/>
      <c r="B2" s="578"/>
      <c r="C2" s="578"/>
      <c r="D2" s="578"/>
      <c r="E2" s="578"/>
      <c r="F2" s="578"/>
      <c r="G2" s="578"/>
      <c r="H2" s="579"/>
      <c r="I2" s="584"/>
      <c r="J2" s="585"/>
      <c r="K2" s="586"/>
    </row>
    <row r="3" spans="1:11" s="2" customFormat="1" ht="70.349999999999994" customHeight="1" x14ac:dyDescent="0.4">
      <c r="A3" s="78" t="s">
        <v>108</v>
      </c>
      <c r="B3" s="78" t="s">
        <v>109</v>
      </c>
      <c r="C3" s="78" t="s">
        <v>110</v>
      </c>
      <c r="D3" s="383" t="s">
        <v>111</v>
      </c>
      <c r="E3" s="383" t="s">
        <v>112</v>
      </c>
      <c r="F3" s="383" t="s">
        <v>538</v>
      </c>
      <c r="G3" s="383" t="s">
        <v>114</v>
      </c>
      <c r="H3" s="383" t="s">
        <v>539</v>
      </c>
      <c r="I3" s="455" t="s">
        <v>116</v>
      </c>
      <c r="J3" s="455" t="s">
        <v>117</v>
      </c>
      <c r="K3" s="456" t="s">
        <v>118</v>
      </c>
    </row>
    <row r="4" spans="1:11" s="412" customFormat="1" ht="88.35" customHeight="1" x14ac:dyDescent="0.4">
      <c r="A4" s="410" t="s">
        <v>540</v>
      </c>
      <c r="B4" s="410" t="s">
        <v>541</v>
      </c>
      <c r="C4" s="410" t="s">
        <v>542</v>
      </c>
      <c r="D4" s="411" t="s">
        <v>374</v>
      </c>
      <c r="E4" s="411" t="s">
        <v>486</v>
      </c>
      <c r="F4" s="411" t="s">
        <v>543</v>
      </c>
      <c r="G4" s="411" t="s">
        <v>125</v>
      </c>
      <c r="H4" s="411" t="s">
        <v>376</v>
      </c>
      <c r="I4" s="457" t="s">
        <v>127</v>
      </c>
      <c r="J4" s="457" t="s">
        <v>128</v>
      </c>
      <c r="K4" s="457" t="s">
        <v>128</v>
      </c>
    </row>
    <row r="5" spans="1:11" s="17" customFormat="1" ht="97.15" x14ac:dyDescent="0.4">
      <c r="A5" s="548" t="s">
        <v>544</v>
      </c>
      <c r="B5" s="548" t="s">
        <v>545</v>
      </c>
      <c r="C5" s="548" t="s">
        <v>546</v>
      </c>
      <c r="D5" s="418" t="s">
        <v>547</v>
      </c>
      <c r="E5" s="417" t="s">
        <v>254</v>
      </c>
      <c r="F5" s="419" t="s">
        <v>548</v>
      </c>
      <c r="G5" s="409" t="s">
        <v>186</v>
      </c>
      <c r="H5" s="405" t="s">
        <v>549</v>
      </c>
      <c r="I5" s="458">
        <v>28</v>
      </c>
      <c r="J5" s="459" t="s">
        <v>69</v>
      </c>
      <c r="K5" s="459" t="s">
        <v>69</v>
      </c>
    </row>
    <row r="6" spans="1:11" s="17" customFormat="1" ht="100.5" customHeight="1" x14ac:dyDescent="0.4">
      <c r="A6" s="548" t="s">
        <v>550</v>
      </c>
      <c r="B6" s="548" t="s">
        <v>551</v>
      </c>
      <c r="C6" s="548" t="s">
        <v>552</v>
      </c>
      <c r="D6" s="550" t="s">
        <v>553</v>
      </c>
      <c r="E6" s="417" t="s">
        <v>254</v>
      </c>
      <c r="F6" s="419" t="s">
        <v>554</v>
      </c>
      <c r="G6" s="399" t="s">
        <v>186</v>
      </c>
      <c r="H6" s="405" t="s">
        <v>549</v>
      </c>
      <c r="I6" s="459">
        <v>2537</v>
      </c>
      <c r="J6" s="459" t="s">
        <v>69</v>
      </c>
      <c r="K6" s="459" t="s">
        <v>69</v>
      </c>
    </row>
    <row r="7" spans="1:11" s="17" customFormat="1" ht="104.65" customHeight="1" x14ac:dyDescent="0.4">
      <c r="A7" s="548" t="s">
        <v>555</v>
      </c>
      <c r="B7" s="548" t="s">
        <v>556</v>
      </c>
      <c r="C7" s="548" t="s">
        <v>557</v>
      </c>
      <c r="D7" s="550" t="s">
        <v>558</v>
      </c>
      <c r="E7" s="417" t="s">
        <v>254</v>
      </c>
      <c r="F7" s="470" t="s">
        <v>559</v>
      </c>
      <c r="G7" s="399" t="s">
        <v>186</v>
      </c>
      <c r="H7" s="405" t="s">
        <v>549</v>
      </c>
      <c r="I7" s="459">
        <v>2538</v>
      </c>
      <c r="J7" s="459" t="s">
        <v>69</v>
      </c>
      <c r="K7" s="459" t="s">
        <v>69</v>
      </c>
    </row>
    <row r="8" spans="1:11" s="17" customFormat="1" ht="111" x14ac:dyDescent="0.4">
      <c r="A8" s="548" t="s">
        <v>560</v>
      </c>
      <c r="B8" s="548" t="s">
        <v>561</v>
      </c>
      <c r="C8" s="549" t="s">
        <v>562</v>
      </c>
      <c r="D8" s="550" t="s">
        <v>563</v>
      </c>
      <c r="E8" s="417" t="s">
        <v>254</v>
      </c>
      <c r="F8" s="469" t="s">
        <v>564</v>
      </c>
      <c r="G8" s="399" t="s">
        <v>186</v>
      </c>
      <c r="H8" s="405" t="s">
        <v>549</v>
      </c>
      <c r="I8" s="459">
        <v>102</v>
      </c>
      <c r="J8" s="459" t="s">
        <v>69</v>
      </c>
      <c r="K8" s="459" t="s">
        <v>69</v>
      </c>
    </row>
    <row r="9" spans="1:11" s="17" customFormat="1" ht="13.9" x14ac:dyDescent="0.4">
      <c r="A9" s="587" t="s">
        <v>565</v>
      </c>
      <c r="B9" s="587" t="s">
        <v>566</v>
      </c>
      <c r="C9" s="588" t="s">
        <v>567</v>
      </c>
      <c r="D9" s="589" t="s">
        <v>568</v>
      </c>
      <c r="E9" s="591" t="s">
        <v>254</v>
      </c>
      <c r="F9" s="589" t="s">
        <v>569</v>
      </c>
      <c r="G9" s="400" t="s">
        <v>135</v>
      </c>
      <c r="H9" s="424">
        <v>45658</v>
      </c>
      <c r="I9" s="459">
        <v>22513</v>
      </c>
      <c r="J9" s="459">
        <v>26879</v>
      </c>
      <c r="K9" s="460">
        <v>0.84</v>
      </c>
    </row>
    <row r="10" spans="1:11" s="17" customFormat="1" ht="13.9" x14ac:dyDescent="0.4">
      <c r="A10" s="587"/>
      <c r="B10" s="587"/>
      <c r="C10" s="588"/>
      <c r="D10" s="589"/>
      <c r="E10" s="589"/>
      <c r="F10" s="590"/>
      <c r="G10" s="401" t="s">
        <v>137</v>
      </c>
      <c r="H10" s="424">
        <v>45689</v>
      </c>
      <c r="I10" s="459">
        <v>13796</v>
      </c>
      <c r="J10" s="459">
        <v>16614</v>
      </c>
      <c r="K10" s="460">
        <v>0.83</v>
      </c>
    </row>
    <row r="11" spans="1:11" s="17" customFormat="1" ht="13.9" x14ac:dyDescent="0.4">
      <c r="A11" s="587"/>
      <c r="B11" s="587"/>
      <c r="C11" s="588"/>
      <c r="D11" s="589"/>
      <c r="E11" s="589"/>
      <c r="F11" s="590"/>
      <c r="G11" s="401" t="s">
        <v>138</v>
      </c>
      <c r="H11" s="424">
        <v>45717</v>
      </c>
      <c r="I11" s="459">
        <v>16554</v>
      </c>
      <c r="J11" s="459">
        <v>23780</v>
      </c>
      <c r="K11" s="460">
        <v>0.7</v>
      </c>
    </row>
    <row r="12" spans="1:11" s="17" customFormat="1" ht="13.9" x14ac:dyDescent="0.4">
      <c r="A12" s="587"/>
      <c r="B12" s="587"/>
      <c r="C12" s="588"/>
      <c r="D12" s="589"/>
      <c r="E12" s="589"/>
      <c r="F12" s="590"/>
      <c r="G12" s="401" t="s">
        <v>139</v>
      </c>
      <c r="H12" s="424">
        <v>45748</v>
      </c>
      <c r="I12" s="459">
        <v>21401</v>
      </c>
      <c r="J12" s="459">
        <v>27038</v>
      </c>
      <c r="K12" s="460">
        <v>0.79</v>
      </c>
    </row>
    <row r="13" spans="1:11" s="17" customFormat="1" ht="13.9" x14ac:dyDescent="0.4">
      <c r="A13" s="587"/>
      <c r="B13" s="587"/>
      <c r="C13" s="588"/>
      <c r="D13" s="589"/>
      <c r="E13" s="589"/>
      <c r="F13" s="590"/>
      <c r="G13" s="402" t="s">
        <v>140</v>
      </c>
      <c r="H13" s="424">
        <v>45778</v>
      </c>
      <c r="I13" s="459">
        <v>33489</v>
      </c>
      <c r="J13" s="459">
        <v>41406</v>
      </c>
      <c r="K13" s="461">
        <v>0.81</v>
      </c>
    </row>
    <row r="14" spans="1:11" s="17" customFormat="1" ht="13.9" x14ac:dyDescent="0.4">
      <c r="A14" s="587"/>
      <c r="B14" s="587"/>
      <c r="C14" s="588"/>
      <c r="D14" s="589"/>
      <c r="E14" s="589"/>
      <c r="F14" s="590"/>
      <c r="G14" s="402" t="s">
        <v>141</v>
      </c>
      <c r="H14" s="424">
        <v>45809</v>
      </c>
      <c r="I14" s="459">
        <v>31509</v>
      </c>
      <c r="J14" s="459">
        <v>36856</v>
      </c>
      <c r="K14" s="460">
        <v>0.85</v>
      </c>
    </row>
    <row r="15" spans="1:11" s="17" customFormat="1" ht="13.9" x14ac:dyDescent="0.4">
      <c r="A15" s="587"/>
      <c r="B15" s="587"/>
      <c r="C15" s="588"/>
      <c r="D15" s="589"/>
      <c r="E15" s="589"/>
      <c r="F15" s="590"/>
      <c r="G15" s="402" t="s">
        <v>142</v>
      </c>
      <c r="H15" s="424">
        <v>45839</v>
      </c>
      <c r="I15" s="459">
        <v>30910</v>
      </c>
      <c r="J15" s="459">
        <v>36119</v>
      </c>
      <c r="K15" s="460">
        <v>0.86</v>
      </c>
    </row>
    <row r="16" spans="1:11" s="17" customFormat="1" ht="13.9" x14ac:dyDescent="0.4">
      <c r="A16" s="587"/>
      <c r="B16" s="587"/>
      <c r="C16" s="588"/>
      <c r="D16" s="589"/>
      <c r="E16" s="589"/>
      <c r="F16" s="590"/>
      <c r="G16" s="402" t="s">
        <v>143</v>
      </c>
      <c r="H16" s="424">
        <v>45870</v>
      </c>
      <c r="I16" s="459">
        <v>27648</v>
      </c>
      <c r="J16" s="459">
        <v>36003</v>
      </c>
      <c r="K16" s="460">
        <v>0.77</v>
      </c>
    </row>
    <row r="17" spans="1:11" s="17" customFormat="1" ht="13.9" x14ac:dyDescent="0.4">
      <c r="A17" s="587"/>
      <c r="B17" s="587"/>
      <c r="C17" s="588"/>
      <c r="D17" s="589"/>
      <c r="E17" s="589"/>
      <c r="F17" s="590"/>
      <c r="G17" s="402" t="s">
        <v>144</v>
      </c>
      <c r="H17" s="424">
        <v>45901</v>
      </c>
      <c r="I17" s="459">
        <v>27839</v>
      </c>
      <c r="J17" s="459">
        <v>40547</v>
      </c>
      <c r="K17" s="460">
        <v>0.69</v>
      </c>
    </row>
    <row r="18" spans="1:11" s="17" customFormat="1" ht="13.9" x14ac:dyDescent="0.4">
      <c r="A18" s="587"/>
      <c r="B18" s="587"/>
      <c r="C18" s="588"/>
      <c r="D18" s="589"/>
      <c r="E18" s="589"/>
      <c r="F18" s="590"/>
      <c r="G18" s="402" t="s">
        <v>145</v>
      </c>
      <c r="H18" s="424">
        <v>45931</v>
      </c>
      <c r="I18" s="459">
        <v>29647</v>
      </c>
      <c r="J18" s="459">
        <v>38684</v>
      </c>
      <c r="K18" s="460">
        <v>0.77</v>
      </c>
    </row>
    <row r="19" spans="1:11" s="17" customFormat="1" ht="13.9" x14ac:dyDescent="0.4">
      <c r="A19" s="587"/>
      <c r="B19" s="587"/>
      <c r="C19" s="588"/>
      <c r="D19" s="589"/>
      <c r="E19" s="589"/>
      <c r="F19" s="590"/>
      <c r="G19" s="403" t="s">
        <v>146</v>
      </c>
      <c r="H19" s="424">
        <v>45962</v>
      </c>
      <c r="I19" s="459">
        <v>27323</v>
      </c>
      <c r="J19" s="459">
        <v>36753</v>
      </c>
      <c r="K19" s="460">
        <v>0.74</v>
      </c>
    </row>
    <row r="20" spans="1:11" s="17" customFormat="1" ht="30.6" customHeight="1" x14ac:dyDescent="0.4">
      <c r="A20" s="587"/>
      <c r="B20" s="587"/>
      <c r="C20" s="588"/>
      <c r="D20" s="589"/>
      <c r="E20" s="589"/>
      <c r="F20" s="590"/>
      <c r="G20" s="401" t="s">
        <v>147</v>
      </c>
      <c r="H20" s="424">
        <v>45992</v>
      </c>
      <c r="I20" s="459">
        <v>29294</v>
      </c>
      <c r="J20" s="459">
        <v>40422</v>
      </c>
      <c r="K20" s="460">
        <v>0.72</v>
      </c>
    </row>
    <row r="21" spans="1:11" s="17" customFormat="1" ht="55.5" x14ac:dyDescent="0.4">
      <c r="A21" s="548" t="s">
        <v>570</v>
      </c>
      <c r="B21" s="548" t="s">
        <v>571</v>
      </c>
      <c r="C21" s="549" t="s">
        <v>572</v>
      </c>
      <c r="D21" s="551" t="s">
        <v>573</v>
      </c>
      <c r="E21" s="551" t="s">
        <v>573</v>
      </c>
      <c r="F21" s="551" t="s">
        <v>573</v>
      </c>
      <c r="G21" s="399"/>
      <c r="H21" s="551" t="s">
        <v>573</v>
      </c>
      <c r="I21" s="551" t="s">
        <v>573</v>
      </c>
      <c r="J21" s="551" t="s">
        <v>573</v>
      </c>
      <c r="K21" s="551" t="s">
        <v>573</v>
      </c>
    </row>
    <row r="22" spans="1:11" s="17" customFormat="1" ht="79.150000000000006" customHeight="1" x14ac:dyDescent="0.4">
      <c r="A22" s="548" t="s">
        <v>574</v>
      </c>
      <c r="B22" s="548" t="s">
        <v>575</v>
      </c>
      <c r="C22" s="548" t="s">
        <v>576</v>
      </c>
      <c r="D22" s="550" t="s">
        <v>568</v>
      </c>
      <c r="E22" s="552" t="s">
        <v>254</v>
      </c>
      <c r="F22" s="468" t="s">
        <v>577</v>
      </c>
      <c r="G22" s="399" t="s">
        <v>186</v>
      </c>
      <c r="H22" s="405" t="s">
        <v>549</v>
      </c>
      <c r="I22" s="459">
        <v>157248</v>
      </c>
      <c r="J22" s="459" t="s">
        <v>69</v>
      </c>
      <c r="K22" s="459" t="s">
        <v>69</v>
      </c>
    </row>
    <row r="23" spans="1:11" ht="15" customHeight="1" x14ac:dyDescent="0.4">
      <c r="A23" s="79" t="s">
        <v>215</v>
      </c>
      <c r="B23" s="79"/>
      <c r="C23" s="14"/>
      <c r="D23" s="384"/>
      <c r="E23" s="384"/>
      <c r="F23" s="384"/>
      <c r="G23" s="384"/>
      <c r="H23" s="384"/>
      <c r="I23" s="462"/>
      <c r="J23" s="463"/>
      <c r="K23" s="464"/>
    </row>
    <row r="24" spans="1:11" ht="15" customHeight="1" x14ac:dyDescent="0.4">
      <c r="A24" s="36" t="s">
        <v>578</v>
      </c>
      <c r="B24" s="36" t="s">
        <v>578</v>
      </c>
      <c r="C24" s="2"/>
      <c r="D24" s="3"/>
      <c r="E24" s="3"/>
      <c r="F24" s="471"/>
      <c r="G24" s="3"/>
      <c r="H24" s="40"/>
    </row>
    <row r="25" spans="1:11" ht="15" customHeight="1" x14ac:dyDescent="0.4">
      <c r="A25" s="36" t="s">
        <v>578</v>
      </c>
      <c r="B25" s="36" t="s">
        <v>578</v>
      </c>
      <c r="C25" s="2"/>
      <c r="D25" s="3"/>
      <c r="E25" s="3"/>
      <c r="F25" s="471"/>
      <c r="G25" s="3"/>
      <c r="H25" s="40"/>
    </row>
    <row r="26" spans="1:11" ht="15" customHeight="1" x14ac:dyDescent="0.4">
      <c r="A26" s="36" t="s">
        <v>578</v>
      </c>
      <c r="B26" s="36" t="s">
        <v>578</v>
      </c>
      <c r="C26" s="2"/>
      <c r="D26" s="3"/>
      <c r="E26" s="3"/>
      <c r="F26" s="471"/>
      <c r="G26" s="3"/>
      <c r="H26" s="40"/>
    </row>
    <row r="27" spans="1:11" ht="15" customHeight="1" x14ac:dyDescent="0.4">
      <c r="A27" s="36" t="s">
        <v>578</v>
      </c>
      <c r="B27" s="36" t="s">
        <v>578</v>
      </c>
      <c r="C27" s="2"/>
      <c r="D27" s="3"/>
      <c r="E27" s="3"/>
      <c r="F27" s="471"/>
      <c r="G27" s="3"/>
      <c r="H27" s="40"/>
    </row>
    <row r="28" spans="1:11" ht="15" customHeight="1" x14ac:dyDescent="0.4">
      <c r="A28" s="2"/>
      <c r="B28" s="2"/>
      <c r="C28" s="2"/>
      <c r="D28" s="3"/>
      <c r="E28" s="3"/>
      <c r="F28" s="471"/>
      <c r="G28" s="3"/>
      <c r="H28" s="40"/>
    </row>
    <row r="29" spans="1:11" ht="13.9" x14ac:dyDescent="0.4">
      <c r="A29" s="13"/>
      <c r="B29" s="13"/>
      <c r="C29" s="13"/>
      <c r="D29" s="471"/>
      <c r="E29" s="471"/>
      <c r="F29" s="471"/>
      <c r="G29" s="3"/>
      <c r="H29" s="40"/>
    </row>
  </sheetData>
  <dataConsolidate/>
  <mergeCells count="8">
    <mergeCell ref="A2:H2"/>
    <mergeCell ref="I2:K2"/>
    <mergeCell ref="A9:A20"/>
    <mergeCell ref="B9:B20"/>
    <mergeCell ref="C9:C20"/>
    <mergeCell ref="F9:F20"/>
    <mergeCell ref="D9:D20"/>
    <mergeCell ref="E9:E20"/>
  </mergeCells>
  <dataValidations count="12">
    <dataValidation allowBlank="1" showInputMessage="1" showErrorMessage="1" promptTitle="Desired Directionality" prompt="Enter the desired directionality over the life of the demonstration based on demonstration policies and goals. Enter: Increase, Decrease, Consistent, or To be determined. " sqref="E3" xr:uid="{892F0C86-F29E-4D42-BB2B-8EFBBDB84CC3}"/>
    <dataValidation allowBlank="1" showInputMessage="1" showErrorMessage="1" promptTitle="Metric Number" prompt="The state should number each state-specific metric according to the following numbering convention: StateAbbreviation_S_MetricNumber._x000a__x000a_For example, XX_S_1, where XX stands for the state's 2-letter abbreviation." sqref="A3" xr:uid="{6EDF8BEB-2B9F-4951-8B61-E96D59D1E598}"/>
    <dataValidation allowBlank="1" showInputMessage="1" showErrorMessage="1" promptTitle="Metric Name" prompt="Assign a metric name.  Report one rate or count per state-specific metric.  To report multiple rates for the same state-specific metric, the state should treat each additional rate or count as a separate state-specific metric by adding additional rows." sqref="B3" xr:uid="{35F9AA2F-C222-428E-BAC4-1DC26B90C3C5}"/>
    <dataValidation allowBlank="1" showInputMessage="1" showErrorMessage="1" promptTitle="Metric Description" prompt="Assign a metric description." sqref="C3" xr:uid="{4C14F45B-BF27-48C5-B477-BFE0A11D1B71}"/>
    <dataValidation allowBlank="1" showInputMessage="1" showErrorMessage="1" promptTitle="Data Source" prompt="List the data source(s) used to report the metric. Provide additional methodology information for each metric on the Metrics Context tab." sqref="D3" xr:uid="{C66355CC-E47F-4D34-92F7-707FFFC7AF3A}"/>
    <dataValidation allowBlank="1" showInputMessage="1" showErrorMessage="1" promptTitle="Metric Trends and Explanations" prompt="Describe each identified metric trend. Consider the desired directionality of the metric and include a description of the possible cause(s) of the trend. If the state has not identified any metrics trends then enter 'X'" sqref="F3" xr:uid="{40A7D794-97C8-4D61-BB95-9C8EADBF2A49}"/>
    <dataValidation allowBlank="1" showInputMessage="1" showErrorMessage="1" promptTitle="Measurement Period" prompt="Use the drop-down option to select a measurement period. For metrics with monthly or quarterly measurement periods, add an additional line for each measurement period. " sqref="G3" xr:uid="{B2641B3F-89BE-4D08-9F04-0E557AC025DA}"/>
    <dataValidation allowBlank="1" showInputMessage="1" showErrorMessage="1" promptTitle="Measurement Period Dates" prompt="Provide the dates covered by the measurement period  (format: MM/DD/YYYY-MM/DD/YYYY)." sqref="H3" xr:uid="{C6D6C94E-6EA5-4523-949A-2E20C60D190A}"/>
    <dataValidation allowBlank="1" showInputMessage="1" showErrorMessage="1" promptTitle="Demonstration Reporting" prompt="Provide the demonstration numerator or count for the measurement period." sqref="I3" xr:uid="{CF6D7BFB-814A-497D-8C4F-68C2D4C781B9}"/>
    <dataValidation allowBlank="1" showInputMessage="1" showErrorMessage="1" promptTitle="Demonstration Reporting" prompt="When applicable, provide the demonstration denominator." sqref="J3" xr:uid="{97B1035D-26EA-44CF-AE13-018E92186DEC}"/>
    <dataValidation allowBlank="1" showInputMessage="1" showErrorMessage="1" promptTitle="Demonstration Reporting" prompt="When applicable, insert the formula to calculate the rate from the reported numerator and denominator fields or provide the demonstration rate or percentage." sqref="K3" xr:uid="{C7291977-358B-497D-BF0C-C592CC1690C1}"/>
    <dataValidation type="list" allowBlank="1" showInputMessage="1" showErrorMessage="1" sqref="G5:G8 G21:G22" xr:uid="{0315C1C8-A952-4940-AB90-FBE0377BA31D}">
      <formula1>"Month 1, Month 2, Month 3, Month 4, Month 5, Month 6, Month 7, Month 8, Month 9, Month 10, Month 11, Month 12, Quarter 1, Quarter 2, Quarter 3, Quarter 4, Demonstration Year, Calendar Year"</formula1>
    </dataValidation>
  </dataValidations>
  <pageMargins left="0.5" right="0.5" top="0.5" bottom="0.5" header="0.25" footer="0.25"/>
  <pageSetup scale="75" orientation="landscape" horizontalDpi="1200" verticalDpi="1200" r:id="rId1"/>
  <headerFooter>
    <oddFooter>&amp;R&amp;A -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4689" r:id="rId4" name="Button 1">
              <controlPr defaultSize="0" print="0" autoFill="0" autoPict="0" macro="[0]!AddRow_SSM">
                <anchor moveWithCells="1" sizeWithCells="1">
                  <from>
                    <xdr:col>0</xdr:col>
                    <xdr:colOff>76200</xdr:colOff>
                    <xdr:row>23</xdr:row>
                    <xdr:rowOff>38100</xdr:rowOff>
                  </from>
                  <to>
                    <xdr:col>1</xdr:col>
                    <xdr:colOff>1943100</xdr:colOff>
                    <xdr:row>27</xdr:row>
                    <xdr:rowOff>152400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05D6-C000-4AA9-A272-994C423F3CFD}">
  <sheetPr codeName="Sheet4"/>
  <dimension ref="A1:H100"/>
  <sheetViews>
    <sheetView zoomScaleNormal="100" workbookViewId="0">
      <selection activeCell="A3" sqref="A3:D3"/>
    </sheetView>
  </sheetViews>
  <sheetFormatPr defaultColWidth="9.42578125" defaultRowHeight="13.9" x14ac:dyDescent="0.4"/>
  <cols>
    <col min="1" max="1" width="26.5703125" style="12" customWidth="1"/>
    <col min="2" max="2" width="46.42578125" style="12" customWidth="1"/>
    <col min="3" max="3" width="45.5703125" style="12" customWidth="1"/>
    <col min="4" max="4" width="45.5703125" style="374" customWidth="1"/>
    <col min="5" max="16384" width="9.42578125" style="12"/>
  </cols>
  <sheetData>
    <row r="1" spans="1:4" ht="28.35" customHeight="1" x14ac:dyDescent="0.5">
      <c r="A1" s="60" t="s">
        <v>579</v>
      </c>
      <c r="B1" s="2"/>
      <c r="C1" s="1"/>
      <c r="D1" s="376"/>
    </row>
    <row r="2" spans="1:4" ht="26.1" customHeight="1" x14ac:dyDescent="0.4">
      <c r="A2" s="592" t="s">
        <v>580</v>
      </c>
      <c r="B2" s="593"/>
      <c r="C2" s="593"/>
      <c r="D2" s="594"/>
    </row>
    <row r="3" spans="1:4" ht="33" customHeight="1" x14ac:dyDescent="0.4">
      <c r="A3" s="595" t="s">
        <v>581</v>
      </c>
      <c r="B3" s="596"/>
      <c r="C3" s="596"/>
      <c r="D3" s="597"/>
    </row>
    <row r="4" spans="1:4" x14ac:dyDescent="0.4">
      <c r="A4" s="73" t="s">
        <v>107</v>
      </c>
    </row>
    <row r="5" spans="1:4" s="24" customFormat="1" x14ac:dyDescent="0.4">
      <c r="A5" s="80" t="s">
        <v>582</v>
      </c>
      <c r="B5" s="80" t="s">
        <v>583</v>
      </c>
      <c r="C5" s="80" t="s">
        <v>584</v>
      </c>
      <c r="D5" s="377" t="s">
        <v>585</v>
      </c>
    </row>
    <row r="6" spans="1:4" s="10" customFormat="1" ht="69.400000000000006" x14ac:dyDescent="0.4">
      <c r="A6" s="81" t="s">
        <v>586</v>
      </c>
      <c r="B6" s="81" t="s">
        <v>587</v>
      </c>
      <c r="C6" s="81" t="s">
        <v>588</v>
      </c>
      <c r="D6" s="378" t="s">
        <v>589</v>
      </c>
    </row>
    <row r="7" spans="1:4" ht="124.9" x14ac:dyDescent="0.4">
      <c r="A7" s="420" t="s">
        <v>590</v>
      </c>
      <c r="B7" s="421" t="s">
        <v>591</v>
      </c>
      <c r="C7" s="421" t="s">
        <v>571</v>
      </c>
      <c r="D7" s="422" t="s">
        <v>592</v>
      </c>
    </row>
    <row r="8" spans="1:4" x14ac:dyDescent="0.4">
      <c r="A8" s="10"/>
      <c r="B8" s="82" t="s">
        <v>424</v>
      </c>
      <c r="C8" s="82" t="s">
        <v>424</v>
      </c>
      <c r="D8" s="379" t="s">
        <v>424</v>
      </c>
    </row>
    <row r="9" spans="1:4" x14ac:dyDescent="0.4">
      <c r="A9" s="10"/>
      <c r="B9" s="82" t="s">
        <v>424</v>
      </c>
      <c r="C9" s="82" t="s">
        <v>424</v>
      </c>
      <c r="D9" s="379" t="s">
        <v>424</v>
      </c>
    </row>
    <row r="10" spans="1:4" x14ac:dyDescent="0.4">
      <c r="A10" s="10"/>
      <c r="B10" s="82" t="s">
        <v>424</v>
      </c>
      <c r="C10" s="82" t="s">
        <v>424</v>
      </c>
      <c r="D10" s="379" t="s">
        <v>424</v>
      </c>
    </row>
    <row r="11" spans="1:4" x14ac:dyDescent="0.4">
      <c r="A11" s="10"/>
      <c r="B11" s="82" t="s">
        <v>424</v>
      </c>
      <c r="C11" s="82" t="s">
        <v>424</v>
      </c>
      <c r="D11" s="379" t="s">
        <v>424</v>
      </c>
    </row>
    <row r="12" spans="1:4" x14ac:dyDescent="0.4">
      <c r="A12" s="10"/>
      <c r="B12" s="82" t="s">
        <v>424</v>
      </c>
      <c r="C12" s="82" t="s">
        <v>424</v>
      </c>
      <c r="D12" s="379" t="s">
        <v>424</v>
      </c>
    </row>
    <row r="13" spans="1:4" x14ac:dyDescent="0.4">
      <c r="A13" s="10"/>
      <c r="B13" s="82" t="s">
        <v>424</v>
      </c>
      <c r="C13" s="82" t="s">
        <v>424</v>
      </c>
      <c r="D13" s="379" t="s">
        <v>424</v>
      </c>
    </row>
    <row r="14" spans="1:4" x14ac:dyDescent="0.4">
      <c r="A14" s="10"/>
      <c r="B14" s="82" t="s">
        <v>424</v>
      </c>
      <c r="C14" s="82" t="s">
        <v>424</v>
      </c>
      <c r="D14" s="379" t="s">
        <v>424</v>
      </c>
    </row>
    <row r="15" spans="1:4" x14ac:dyDescent="0.4">
      <c r="A15" s="10"/>
      <c r="B15" s="82" t="s">
        <v>424</v>
      </c>
      <c r="C15" s="82" t="s">
        <v>424</v>
      </c>
      <c r="D15" s="379" t="s">
        <v>424</v>
      </c>
    </row>
    <row r="16" spans="1:4" x14ac:dyDescent="0.4">
      <c r="A16" s="10"/>
      <c r="B16" s="82" t="s">
        <v>424</v>
      </c>
      <c r="C16" s="82" t="s">
        <v>424</v>
      </c>
      <c r="D16" s="379" t="s">
        <v>424</v>
      </c>
    </row>
    <row r="17" spans="1:8" x14ac:dyDescent="0.4">
      <c r="A17" s="10"/>
      <c r="B17" s="82" t="s">
        <v>424</v>
      </c>
      <c r="C17" s="82" t="s">
        <v>424</v>
      </c>
      <c r="D17" s="379" t="s">
        <v>424</v>
      </c>
    </row>
    <row r="18" spans="1:8" x14ac:dyDescent="0.4">
      <c r="A18" s="10"/>
      <c r="B18" s="82" t="s">
        <v>424</v>
      </c>
      <c r="C18" s="82" t="s">
        <v>424</v>
      </c>
      <c r="D18" s="379" t="s">
        <v>424</v>
      </c>
    </row>
    <row r="19" spans="1:8" x14ac:dyDescent="0.4">
      <c r="A19" s="10"/>
      <c r="B19" s="82" t="s">
        <v>424</v>
      </c>
      <c r="C19" s="82" t="s">
        <v>424</v>
      </c>
      <c r="D19" s="379" t="s">
        <v>424</v>
      </c>
    </row>
    <row r="20" spans="1:8" x14ac:dyDescent="0.4">
      <c r="A20" s="10"/>
      <c r="B20" s="82" t="s">
        <v>424</v>
      </c>
      <c r="C20" s="82" t="s">
        <v>424</v>
      </c>
      <c r="D20" s="379" t="s">
        <v>424</v>
      </c>
    </row>
    <row r="21" spans="1:8" x14ac:dyDescent="0.4">
      <c r="A21" s="10"/>
      <c r="B21" s="82" t="s">
        <v>424</v>
      </c>
      <c r="C21" s="82" t="s">
        <v>424</v>
      </c>
      <c r="D21" s="379" t="s">
        <v>424</v>
      </c>
    </row>
    <row r="22" spans="1:8" x14ac:dyDescent="0.4">
      <c r="A22" s="10"/>
      <c r="B22" s="82" t="s">
        <v>424</v>
      </c>
      <c r="C22" s="82" t="s">
        <v>424</v>
      </c>
      <c r="D22" s="379" t="s">
        <v>424</v>
      </c>
    </row>
    <row r="23" spans="1:8" x14ac:dyDescent="0.4">
      <c r="A23" s="10"/>
      <c r="B23" s="82" t="s">
        <v>424</v>
      </c>
      <c r="C23" s="82" t="s">
        <v>424</v>
      </c>
      <c r="D23" s="379" t="s">
        <v>424</v>
      </c>
    </row>
    <row r="24" spans="1:8" x14ac:dyDescent="0.4">
      <c r="A24" s="10"/>
      <c r="B24" s="82" t="s">
        <v>424</v>
      </c>
      <c r="C24" s="82" t="s">
        <v>424</v>
      </c>
      <c r="D24" s="379" t="s">
        <v>424</v>
      </c>
      <c r="H24" s="12" t="s">
        <v>593</v>
      </c>
    </row>
    <row r="25" spans="1:8" x14ac:dyDescent="0.4">
      <c r="A25" s="10"/>
      <c r="B25" s="82" t="s">
        <v>424</v>
      </c>
      <c r="C25" s="82" t="s">
        <v>424</v>
      </c>
      <c r="D25" s="379" t="s">
        <v>424</v>
      </c>
    </row>
    <row r="26" spans="1:8" x14ac:dyDescent="0.4">
      <c r="A26" s="10"/>
      <c r="B26" s="82" t="s">
        <v>424</v>
      </c>
      <c r="C26" s="82" t="s">
        <v>424</v>
      </c>
      <c r="D26" s="379" t="s">
        <v>424</v>
      </c>
    </row>
    <row r="27" spans="1:8" x14ac:dyDescent="0.4">
      <c r="A27" s="10"/>
      <c r="B27" s="82" t="s">
        <v>424</v>
      </c>
      <c r="C27" s="82" t="s">
        <v>424</v>
      </c>
      <c r="D27" s="379" t="s">
        <v>424</v>
      </c>
    </row>
    <row r="28" spans="1:8" x14ac:dyDescent="0.4">
      <c r="A28" s="10"/>
      <c r="B28" s="82" t="s">
        <v>424</v>
      </c>
      <c r="C28" s="82" t="s">
        <v>424</v>
      </c>
      <c r="D28" s="379" t="s">
        <v>424</v>
      </c>
    </row>
    <row r="29" spans="1:8" x14ac:dyDescent="0.4">
      <c r="A29" s="10"/>
      <c r="B29" s="82" t="s">
        <v>424</v>
      </c>
      <c r="C29" s="82" t="s">
        <v>424</v>
      </c>
      <c r="D29" s="379" t="s">
        <v>424</v>
      </c>
    </row>
    <row r="30" spans="1:8" x14ac:dyDescent="0.4">
      <c r="A30" s="10"/>
      <c r="B30" s="82" t="s">
        <v>424</v>
      </c>
      <c r="C30" s="82" t="s">
        <v>424</v>
      </c>
      <c r="D30" s="379" t="s">
        <v>424</v>
      </c>
    </row>
    <row r="31" spans="1:8" x14ac:dyDescent="0.4">
      <c r="A31" s="10"/>
      <c r="B31" s="82" t="s">
        <v>424</v>
      </c>
      <c r="C31" s="82" t="s">
        <v>424</v>
      </c>
      <c r="D31" s="379" t="s">
        <v>424</v>
      </c>
    </row>
    <row r="32" spans="1:8" x14ac:dyDescent="0.4">
      <c r="A32" s="10"/>
      <c r="B32" s="82" t="s">
        <v>424</v>
      </c>
      <c r="C32" s="82" t="s">
        <v>424</v>
      </c>
      <c r="D32" s="379" t="s">
        <v>424</v>
      </c>
    </row>
    <row r="33" spans="1:4" x14ac:dyDescent="0.4">
      <c r="A33" s="10"/>
      <c r="B33" s="82" t="s">
        <v>424</v>
      </c>
      <c r="C33" s="82" t="s">
        <v>424</v>
      </c>
      <c r="D33" s="379" t="s">
        <v>424</v>
      </c>
    </row>
    <row r="34" spans="1:4" x14ac:dyDescent="0.4">
      <c r="A34" s="10"/>
      <c r="B34" s="82" t="s">
        <v>424</v>
      </c>
      <c r="C34" s="82" t="s">
        <v>424</v>
      </c>
      <c r="D34" s="379" t="s">
        <v>424</v>
      </c>
    </row>
    <row r="35" spans="1:4" x14ac:dyDescent="0.4">
      <c r="A35" s="10"/>
      <c r="B35" s="82" t="s">
        <v>424</v>
      </c>
      <c r="C35" s="82" t="s">
        <v>424</v>
      </c>
      <c r="D35" s="379" t="s">
        <v>424</v>
      </c>
    </row>
    <row r="36" spans="1:4" x14ac:dyDescent="0.4">
      <c r="A36" s="10"/>
      <c r="B36" s="82" t="s">
        <v>424</v>
      </c>
      <c r="C36" s="82" t="s">
        <v>424</v>
      </c>
      <c r="D36" s="379" t="s">
        <v>424</v>
      </c>
    </row>
    <row r="37" spans="1:4" x14ac:dyDescent="0.4">
      <c r="A37" s="10"/>
      <c r="B37" s="82" t="s">
        <v>424</v>
      </c>
      <c r="C37" s="82" t="s">
        <v>424</v>
      </c>
      <c r="D37" s="379" t="s">
        <v>424</v>
      </c>
    </row>
    <row r="38" spans="1:4" x14ac:dyDescent="0.4">
      <c r="A38" s="10"/>
      <c r="B38" s="82" t="s">
        <v>424</v>
      </c>
      <c r="C38" s="82" t="s">
        <v>424</v>
      </c>
      <c r="D38" s="379" t="s">
        <v>424</v>
      </c>
    </row>
    <row r="39" spans="1:4" x14ac:dyDescent="0.4">
      <c r="A39" s="10"/>
      <c r="B39" s="82" t="s">
        <v>424</v>
      </c>
      <c r="C39" s="82" t="s">
        <v>424</v>
      </c>
      <c r="D39" s="379" t="s">
        <v>424</v>
      </c>
    </row>
    <row r="40" spans="1:4" x14ac:dyDescent="0.4">
      <c r="A40" s="10"/>
      <c r="B40" s="82" t="s">
        <v>424</v>
      </c>
      <c r="C40" s="82" t="s">
        <v>424</v>
      </c>
      <c r="D40" s="379" t="s">
        <v>424</v>
      </c>
    </row>
    <row r="41" spans="1:4" x14ac:dyDescent="0.4">
      <c r="A41" s="10"/>
      <c r="B41" s="82" t="s">
        <v>424</v>
      </c>
      <c r="C41" s="82" t="s">
        <v>424</v>
      </c>
      <c r="D41" s="379" t="s">
        <v>424</v>
      </c>
    </row>
    <row r="42" spans="1:4" x14ac:dyDescent="0.4">
      <c r="A42" s="10"/>
      <c r="B42" s="82" t="s">
        <v>424</v>
      </c>
      <c r="C42" s="82" t="s">
        <v>424</v>
      </c>
      <c r="D42" s="379" t="s">
        <v>424</v>
      </c>
    </row>
    <row r="43" spans="1:4" x14ac:dyDescent="0.4">
      <c r="A43" s="10"/>
      <c r="B43" s="82" t="s">
        <v>424</v>
      </c>
      <c r="C43" s="82" t="s">
        <v>424</v>
      </c>
      <c r="D43" s="379" t="s">
        <v>424</v>
      </c>
    </row>
    <row r="44" spans="1:4" x14ac:dyDescent="0.4">
      <c r="A44" s="10"/>
      <c r="B44" s="82" t="s">
        <v>424</v>
      </c>
      <c r="C44" s="82" t="s">
        <v>424</v>
      </c>
      <c r="D44" s="379" t="s">
        <v>424</v>
      </c>
    </row>
    <row r="45" spans="1:4" x14ac:dyDescent="0.4">
      <c r="A45" s="10"/>
      <c r="B45" s="82" t="s">
        <v>424</v>
      </c>
      <c r="C45" s="82" t="s">
        <v>424</v>
      </c>
      <c r="D45" s="379" t="s">
        <v>424</v>
      </c>
    </row>
    <row r="46" spans="1:4" x14ac:dyDescent="0.4">
      <c r="A46" s="10"/>
      <c r="B46" s="82" t="s">
        <v>424</v>
      </c>
      <c r="C46" s="82" t="s">
        <v>424</v>
      </c>
      <c r="D46" s="379" t="s">
        <v>424</v>
      </c>
    </row>
    <row r="47" spans="1:4" x14ac:dyDescent="0.4">
      <c r="A47" s="10"/>
      <c r="B47" s="82" t="s">
        <v>424</v>
      </c>
      <c r="C47" s="82" t="s">
        <v>424</v>
      </c>
      <c r="D47" s="379" t="s">
        <v>424</v>
      </c>
    </row>
    <row r="48" spans="1:4" x14ac:dyDescent="0.4">
      <c r="A48" s="10"/>
      <c r="B48" s="82" t="s">
        <v>424</v>
      </c>
      <c r="C48" s="82" t="s">
        <v>424</v>
      </c>
      <c r="D48" s="379" t="s">
        <v>424</v>
      </c>
    </row>
    <row r="49" spans="1:4" x14ac:dyDescent="0.4">
      <c r="A49" s="10"/>
      <c r="B49" s="82" t="s">
        <v>424</v>
      </c>
      <c r="C49" s="82" t="s">
        <v>424</v>
      </c>
      <c r="D49" s="379" t="s">
        <v>424</v>
      </c>
    </row>
    <row r="50" spans="1:4" x14ac:dyDescent="0.4">
      <c r="A50" s="10"/>
      <c r="B50" s="82" t="s">
        <v>424</v>
      </c>
      <c r="C50" s="82" t="s">
        <v>424</v>
      </c>
      <c r="D50" s="379" t="s">
        <v>424</v>
      </c>
    </row>
    <row r="51" spans="1:4" x14ac:dyDescent="0.4">
      <c r="A51" s="10"/>
      <c r="B51" s="82" t="s">
        <v>424</v>
      </c>
      <c r="C51" s="82" t="s">
        <v>424</v>
      </c>
      <c r="D51" s="379" t="s">
        <v>424</v>
      </c>
    </row>
    <row r="52" spans="1:4" x14ac:dyDescent="0.4">
      <c r="A52" s="10"/>
      <c r="B52" s="82" t="s">
        <v>424</v>
      </c>
      <c r="C52" s="82" t="s">
        <v>424</v>
      </c>
      <c r="D52" s="379" t="s">
        <v>424</v>
      </c>
    </row>
    <row r="53" spans="1:4" x14ac:dyDescent="0.4">
      <c r="A53" s="10"/>
      <c r="B53" s="82" t="s">
        <v>424</v>
      </c>
      <c r="C53" s="82" t="s">
        <v>424</v>
      </c>
      <c r="D53" s="379" t="s">
        <v>424</v>
      </c>
    </row>
    <row r="54" spans="1:4" x14ac:dyDescent="0.4">
      <c r="A54" s="10"/>
      <c r="B54" s="82" t="s">
        <v>424</v>
      </c>
      <c r="C54" s="82" t="s">
        <v>424</v>
      </c>
      <c r="D54" s="379" t="s">
        <v>424</v>
      </c>
    </row>
    <row r="55" spans="1:4" x14ac:dyDescent="0.4">
      <c r="A55" s="10"/>
      <c r="B55" s="82" t="s">
        <v>424</v>
      </c>
      <c r="C55" s="82" t="s">
        <v>424</v>
      </c>
      <c r="D55" s="379" t="s">
        <v>424</v>
      </c>
    </row>
    <row r="56" spans="1:4" x14ac:dyDescent="0.4">
      <c r="A56" s="10"/>
      <c r="B56" s="82" t="s">
        <v>424</v>
      </c>
      <c r="C56" s="82" t="s">
        <v>424</v>
      </c>
      <c r="D56" s="379" t="s">
        <v>424</v>
      </c>
    </row>
    <row r="57" spans="1:4" x14ac:dyDescent="0.4">
      <c r="A57" s="10"/>
      <c r="B57" s="82" t="s">
        <v>424</v>
      </c>
      <c r="C57" s="82" t="s">
        <v>424</v>
      </c>
      <c r="D57" s="379" t="s">
        <v>424</v>
      </c>
    </row>
    <row r="58" spans="1:4" x14ac:dyDescent="0.4">
      <c r="A58" s="10"/>
      <c r="B58" s="82" t="s">
        <v>424</v>
      </c>
      <c r="C58" s="82" t="s">
        <v>424</v>
      </c>
      <c r="D58" s="379" t="s">
        <v>424</v>
      </c>
    </row>
    <row r="59" spans="1:4" x14ac:dyDescent="0.4">
      <c r="A59" s="10"/>
      <c r="B59" s="82" t="s">
        <v>424</v>
      </c>
      <c r="C59" s="82" t="s">
        <v>424</v>
      </c>
      <c r="D59" s="379" t="s">
        <v>424</v>
      </c>
    </row>
    <row r="60" spans="1:4" x14ac:dyDescent="0.4">
      <c r="A60" s="10"/>
      <c r="B60" s="82" t="s">
        <v>424</v>
      </c>
      <c r="C60" s="82" t="s">
        <v>424</v>
      </c>
      <c r="D60" s="379" t="s">
        <v>424</v>
      </c>
    </row>
    <row r="61" spans="1:4" x14ac:dyDescent="0.4">
      <c r="A61" s="10"/>
      <c r="B61" s="82" t="s">
        <v>424</v>
      </c>
      <c r="C61" s="82" t="s">
        <v>424</v>
      </c>
      <c r="D61" s="379" t="s">
        <v>424</v>
      </c>
    </row>
    <row r="62" spans="1:4" x14ac:dyDescent="0.4">
      <c r="A62" s="10"/>
      <c r="B62" s="82" t="s">
        <v>424</v>
      </c>
      <c r="C62" s="82" t="s">
        <v>424</v>
      </c>
      <c r="D62" s="379" t="s">
        <v>424</v>
      </c>
    </row>
    <row r="63" spans="1:4" x14ac:dyDescent="0.4">
      <c r="A63" s="10"/>
    </row>
    <row r="64" spans="1:4" x14ac:dyDescent="0.4">
      <c r="A64" s="10"/>
    </row>
    <row r="65" spans="1:1" x14ac:dyDescent="0.4">
      <c r="A65" s="10"/>
    </row>
    <row r="66" spans="1:1" x14ac:dyDescent="0.4">
      <c r="A66" s="10"/>
    </row>
    <row r="67" spans="1:1" x14ac:dyDescent="0.4">
      <c r="A67" s="10"/>
    </row>
    <row r="68" spans="1:1" x14ac:dyDescent="0.4">
      <c r="A68" s="10"/>
    </row>
    <row r="69" spans="1:1" x14ac:dyDescent="0.4">
      <c r="A69" s="10"/>
    </row>
    <row r="70" spans="1:1" x14ac:dyDescent="0.4">
      <c r="A70" s="10"/>
    </row>
    <row r="71" spans="1:1" x14ac:dyDescent="0.4">
      <c r="A71" s="10"/>
    </row>
    <row r="72" spans="1:1" x14ac:dyDescent="0.4">
      <c r="A72" s="10"/>
    </row>
    <row r="73" spans="1:1" x14ac:dyDescent="0.4">
      <c r="A73" s="10"/>
    </row>
    <row r="74" spans="1:1" x14ac:dyDescent="0.4">
      <c r="A74" s="10"/>
    </row>
    <row r="75" spans="1:1" x14ac:dyDescent="0.4">
      <c r="A75" s="10"/>
    </row>
    <row r="76" spans="1:1" x14ac:dyDescent="0.4">
      <c r="A76" s="10"/>
    </row>
    <row r="77" spans="1:1" x14ac:dyDescent="0.4">
      <c r="A77" s="10"/>
    </row>
    <row r="78" spans="1:1" x14ac:dyDescent="0.4">
      <c r="A78" s="10"/>
    </row>
    <row r="79" spans="1:1" x14ac:dyDescent="0.4">
      <c r="A79" s="10"/>
    </row>
    <row r="80" spans="1:1" x14ac:dyDescent="0.4">
      <c r="A80" s="10"/>
    </row>
    <row r="81" spans="1:1" x14ac:dyDescent="0.4">
      <c r="A81" s="10"/>
    </row>
    <row r="82" spans="1:1" x14ac:dyDescent="0.4">
      <c r="A82" s="10"/>
    </row>
    <row r="83" spans="1:1" x14ac:dyDescent="0.4">
      <c r="A83" s="10"/>
    </row>
    <row r="84" spans="1:1" x14ac:dyDescent="0.4">
      <c r="A84" s="10"/>
    </row>
    <row r="85" spans="1:1" x14ac:dyDescent="0.4">
      <c r="A85" s="10"/>
    </row>
    <row r="86" spans="1:1" x14ac:dyDescent="0.4">
      <c r="A86" s="10"/>
    </row>
    <row r="87" spans="1:1" x14ac:dyDescent="0.4">
      <c r="A87" s="10"/>
    </row>
    <row r="88" spans="1:1" x14ac:dyDescent="0.4">
      <c r="A88" s="10"/>
    </row>
    <row r="89" spans="1:1" x14ac:dyDescent="0.4">
      <c r="A89" s="10"/>
    </row>
    <row r="90" spans="1:1" x14ac:dyDescent="0.4">
      <c r="A90" s="10"/>
    </row>
    <row r="91" spans="1:1" x14ac:dyDescent="0.4">
      <c r="A91" s="10"/>
    </row>
    <row r="92" spans="1:1" x14ac:dyDescent="0.4">
      <c r="A92" s="10"/>
    </row>
    <row r="93" spans="1:1" x14ac:dyDescent="0.4">
      <c r="A93" s="10"/>
    </row>
    <row r="94" spans="1:1" x14ac:dyDescent="0.4">
      <c r="A94" s="10"/>
    </row>
    <row r="95" spans="1:1" x14ac:dyDescent="0.4">
      <c r="A95" s="10"/>
    </row>
    <row r="96" spans="1:1" x14ac:dyDescent="0.4">
      <c r="A96" s="10"/>
    </row>
    <row r="97" spans="1:1" x14ac:dyDescent="0.4">
      <c r="A97" s="10"/>
    </row>
    <row r="98" spans="1:1" x14ac:dyDescent="0.4">
      <c r="A98" s="10"/>
    </row>
    <row r="99" spans="1:1" x14ac:dyDescent="0.4">
      <c r="A99" s="10"/>
    </row>
    <row r="100" spans="1:1" x14ac:dyDescent="0.4">
      <c r="A100" s="10"/>
    </row>
  </sheetData>
  <mergeCells count="2">
    <mergeCell ref="A2:D2"/>
    <mergeCell ref="A3:D3"/>
  </mergeCells>
  <dataValidations xWindow="630" yWindow="493" count="5">
    <dataValidation allowBlank="1" showInputMessage="1" showErrorMessage="1" promptTitle="Status" prompt="For reporting issues or phased-in reporting provide a brief status and anticipated resolution, if applicable. For methodolgy and deviation information list the status as n.a or update." sqref="D5" xr:uid="{408A702E-8CA5-4257-A12E-F3719A6078B6}"/>
    <dataValidation allowBlank="1" showInputMessage="1" showErrorMessage="1" promptTitle="Relevant Metrics" prompt="List of the metrics impacted." sqref="C5" xr:uid="{FF1D180F-1F63-45C7-936B-27E5C5345E5D}"/>
    <dataValidation allowBlank="1" showInputMessage="1" showErrorMessage="1" promptTitle="Summary" prompt="Provide a qualitative summary of the requested infromation. " sqref="B5" xr:uid="{5CCD8295-A851-478F-B61E-233E1E385C56}"/>
    <dataValidation type="list" allowBlank="1" showInputMessage="1" showErrorMessage="1" sqref="A7:A100" xr:uid="{28BB6FD8-D9AD-4D7E-82FE-2F67390EBF95}">
      <formula1>"Deviation, Methodology, Phased-In Reporting, Reporting Issue"</formula1>
    </dataValidation>
    <dataValidation allowBlank="1" showInputMessage="1" showErrorMessage="1" promptTitle="Type" prompt="Select the type of context information from the drop-down list (Options: Deviation; Methodology; Phased-In Reporting; Reporting Issue)" sqref="A5" xr:uid="{E7ED9789-3AB0-4D01-9D4C-EE7DA267A9A8}"/>
  </dataValidations>
  <pageMargins left="0.5" right="0.5" top="0.5" bottom="0.5" header="0.25" footer="0.25"/>
  <pageSetup scale="75" orientation="landscape" horizontalDpi="1200" verticalDpi="1200" r:id="rId1"/>
  <headerFooter>
    <oddFooter>&amp;R&amp;A -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97E3E3F87F98143A5D824EFC83EC41C" ma:contentTypeVersion="10" ma:contentTypeDescription="Create a new document." ma:contentTypeScope="" ma:versionID="245a220528d348c57c71e1de99404df9">
  <xsd:schema xmlns:xsd="http://www.w3.org/2001/XMLSchema" xmlns:xs="http://www.w3.org/2001/XMLSchema" xmlns:p="http://schemas.microsoft.com/office/2006/metadata/properties" xmlns:ns2="dae7be4b-16fe-4926-a1fd-524229317372" xmlns:ns3="71ebc9e2-3c73-400d-a1d1-ac46f37170c3" targetNamespace="http://schemas.microsoft.com/office/2006/metadata/properties" ma:root="true" ma:fieldsID="ea4cea2573b643ed09ad0571e9b9d0e2" ns2:_="" ns3:_="">
    <xsd:import namespace="dae7be4b-16fe-4926-a1fd-524229317372"/>
    <xsd:import namespace="71ebc9e2-3c73-400d-a1d1-ac46f37170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7be4b-16fe-4926-a1fd-5242293173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ebc9e2-3c73-400d-a1d1-ac46f37170c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500356-306F-4B0F-9458-1C740627DBB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AFAA5F-9F65-44B7-9FE7-02600E593240}">
  <ds:schemaRefs>
    <ds:schemaRef ds:uri="http://schemas.microsoft.com/sharepoint/v3/contenttype/forms"/>
  </ds:schemaRefs>
</ds:datastoreItem>
</file>

<file path=customXml/itemProps3.xml><?xml version="1.0" encoding="utf-8"?>
<ds:datastoreItem xmlns:ds="http://schemas.openxmlformats.org/officeDocument/2006/customXml" ds:itemID="{5810EE4B-D322-42D4-92DB-0126A6461A03}">
  <ds:schemaRefs>
    <ds:schemaRef ds:uri="http://schemas.microsoft.com/DataMashup"/>
  </ds:schemaRefs>
</ds:datastoreItem>
</file>

<file path=customXml/itemProps4.xml><?xml version="1.0" encoding="utf-8"?>
<ds:datastoreItem xmlns:ds="http://schemas.openxmlformats.org/officeDocument/2006/customXml" ds:itemID="{914A0B3D-64D9-482B-B951-F7E584782B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7be4b-16fe-4926-a1fd-524229317372"/>
    <ds:schemaRef ds:uri="71ebc9e2-3c73-400d-a1d1-ac46f3717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6d48bd7-a8ec-495f-9684-067f65f4b446}" enabled="1" method="Standard" siteId="{3847dec6-63b2-43f9-a6d0-58a40aaa1a1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21</vt:i4>
      </vt:variant>
    </vt:vector>
  </HeadingPairs>
  <TitlesOfParts>
    <vt:vector size="31" baseType="lpstr">
      <vt:lpstr>Overview</vt:lpstr>
      <vt:lpstr>Executive Summary</vt:lpstr>
      <vt:lpstr>Implementation Updates</vt:lpstr>
      <vt:lpstr>Base Metrics</vt:lpstr>
      <vt:lpstr>Family Planning Metrics</vt:lpstr>
      <vt:lpstr>SMI-SED Metrics</vt:lpstr>
      <vt:lpstr>SUD Metrics</vt:lpstr>
      <vt:lpstr>THCP Metrics</vt:lpstr>
      <vt:lpstr>State-Specific Metrics</vt:lpstr>
      <vt:lpstr>Metrics Context</vt:lpstr>
      <vt:lpstr>'Base Metrics'!Print_Titles</vt:lpstr>
      <vt:lpstr>'Implementation Updates'!Print_Titles</vt:lpstr>
      <vt:lpstr>'SMI-SED Metrics'!Print_Titles</vt:lpstr>
      <vt:lpstr>'State-Specific Metrics'!Print_Titles</vt:lpstr>
      <vt:lpstr>'SUD Metrics'!Print_Titles</vt:lpstr>
      <vt:lpstr>Range_BaseMet</vt:lpstr>
      <vt:lpstr>Range_Fam_Plan_Metrics</vt:lpstr>
      <vt:lpstr>'Implementation Updates'!Range_ImpUpdates</vt:lpstr>
      <vt:lpstr>Range_Metrics_Context</vt:lpstr>
      <vt:lpstr>Range_SMI_SED_Met</vt:lpstr>
      <vt:lpstr>Range_State_Specific_Met</vt:lpstr>
      <vt:lpstr>Range_SUD_Met</vt:lpstr>
      <vt:lpstr>Range_THCP_Met</vt:lpstr>
      <vt:lpstr>TitleRegion1.A2.C37.2</vt:lpstr>
      <vt:lpstr>TitleRegion1.A3.K50.6</vt:lpstr>
      <vt:lpstr>TitleRegion1.A4.K103.4</vt:lpstr>
      <vt:lpstr>TitleRegion1.A4.K14.5</vt:lpstr>
      <vt:lpstr>TitleRegion1.A4.K146.5</vt:lpstr>
      <vt:lpstr>TitleRegion1.A4.K20.8</vt:lpstr>
      <vt:lpstr>TitleRegion1.A4.K38.3</vt:lpstr>
      <vt:lpstr>TitleRegion1.A5.D62.7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Section 1115 Monitoring Report (Version 1.0)</dc:title>
  <dc:subject>1115 Demonstration Monitoring Report Template</dc:subject>
  <dc:creator>Centers for Medicare &amp; Medicaid Services (CMS)</dc:creator>
  <cp:keywords>Medicaid; Monitoring; Report; Section 1115</cp:keywords>
  <dc:description>_x000d_
</dc:description>
  <cp:lastModifiedBy>Quensenberry-Ctr, Travis</cp:lastModifiedBy>
  <cp:revision/>
  <dcterms:created xsi:type="dcterms:W3CDTF">2023-10-04T20:12:09Z</dcterms:created>
  <dcterms:modified xsi:type="dcterms:W3CDTF">2026-10-02T23:56:36Z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0x010100297E3E3F87F98143A5D824EFC83EC41C</vt:lpwstr>
  </property>
  <property fmtid="{D5CDD505-2E9C-101B-9397-08002B2CF9AE}" pid="3" name="_dlc_DocIdItemGuid">
    <vt:lpwstr>ca9da475-3b9c-41bc-b921-af1abb153f50</vt:lpwstr>
  </property>
  <property fmtid="{D5CDD505-2E9C-101B-9397-08002B2CF9AE}" pid="4" name="MediaServiceImageTags">
    <vt:lpwstr/>
  </property>
</Properties>
</file>